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4-я (очередная) сессия 22.12.2023\Решение № 24-171-р об уточнении бюджета на 22.12.2023\"/>
    </mc:Choice>
  </mc:AlternateContent>
  <bookViews>
    <workbookView xWindow="0" yWindow="0" windowWidth="19200" windowHeight="70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Лист1!$A$1:$M$94</definedName>
  </definedNames>
  <calcPr calcId="152511"/>
</workbook>
</file>

<file path=xl/calcChain.xml><?xml version="1.0" encoding="utf-8"?>
<calcChain xmlns="http://schemas.openxmlformats.org/spreadsheetml/2006/main">
  <c r="K56" i="1" l="1"/>
  <c r="K37" i="1"/>
  <c r="K24" i="1"/>
  <c r="K22" i="1"/>
  <c r="K21" i="1"/>
  <c r="K70" i="1" l="1"/>
  <c r="K75" i="1" l="1"/>
  <c r="K55" i="1" l="1"/>
  <c r="K74" i="1" l="1"/>
  <c r="K87" i="1"/>
  <c r="K61" i="1"/>
  <c r="K60" i="1" s="1"/>
  <c r="M39" i="1"/>
  <c r="L39" i="1"/>
  <c r="M23" i="1"/>
  <c r="L23" i="1"/>
  <c r="K23" i="1"/>
  <c r="K43" i="1" l="1"/>
  <c r="K41" i="1"/>
  <c r="K40" i="1" s="1"/>
  <c r="K39" i="1" l="1"/>
  <c r="K93" i="1"/>
  <c r="K92" i="1" s="1"/>
  <c r="K86" i="1"/>
  <c r="M86" i="1"/>
  <c r="L86" i="1"/>
  <c r="M80" i="1"/>
  <c r="L80" i="1"/>
  <c r="K80" i="1"/>
  <c r="K72" i="1"/>
  <c r="K69" i="1" s="1"/>
  <c r="M69" i="1"/>
  <c r="L69" i="1"/>
  <c r="M67" i="1"/>
  <c r="L67" i="1"/>
  <c r="K67" i="1"/>
  <c r="K53" i="1"/>
  <c r="K52" i="1" s="1"/>
  <c r="K51" i="1" s="1"/>
  <c r="M52" i="1"/>
  <c r="M51" i="1" s="1"/>
  <c r="L52" i="1"/>
  <c r="L51" i="1" s="1"/>
  <c r="K49" i="1"/>
  <c r="K48" i="1" s="1"/>
  <c r="K47" i="1" s="1"/>
  <c r="M35" i="1"/>
  <c r="M34" i="1" s="1"/>
  <c r="L35" i="1"/>
  <c r="L34" i="1" s="1"/>
  <c r="K35" i="1"/>
  <c r="K34" i="1" s="1"/>
  <c r="M32" i="1"/>
  <c r="L32" i="1"/>
  <c r="K32" i="1"/>
  <c r="M28" i="1"/>
  <c r="L28" i="1"/>
  <c r="K28" i="1"/>
  <c r="M19" i="1"/>
  <c r="M18" i="1" s="1"/>
  <c r="L19" i="1"/>
  <c r="L18" i="1" s="1"/>
  <c r="K19" i="1"/>
  <c r="K18" i="1" s="1"/>
  <c r="L17" i="1" l="1"/>
  <c r="K65" i="1"/>
  <c r="K64" i="1" s="1"/>
  <c r="M31" i="1"/>
  <c r="M17" i="1" s="1"/>
  <c r="L31" i="1"/>
  <c r="M65" i="1"/>
  <c r="M64" i="1" s="1"/>
  <c r="K31" i="1"/>
  <c r="L65" i="1"/>
  <c r="L64" i="1" s="1"/>
  <c r="L16" i="1" l="1"/>
  <c r="K17" i="1"/>
  <c r="K16" i="1" s="1"/>
  <c r="M16" i="1"/>
</calcChain>
</file>

<file path=xl/sharedStrings.xml><?xml version="1.0" encoding="utf-8"?>
<sst xmlns="http://schemas.openxmlformats.org/spreadsheetml/2006/main" count="805" uniqueCount="221">
  <si>
    <t xml:space="preserve">                                         Приложение 2</t>
  </si>
  <si>
    <t xml:space="preserve">                                         к решению Козульского</t>
  </si>
  <si>
    <t xml:space="preserve">                                         поселкового Совета депутатов</t>
  </si>
  <si>
    <t xml:space="preserve">                                         Приложение 3</t>
  </si>
  <si>
    <t xml:space="preserve">                                         от 23.12.2022 № 18-124-р </t>
  </si>
  <si>
    <t xml:space="preserve">            Доходы бюджета поселка на 2023 год и плановый период 2024-2025 годов</t>
  </si>
  <si>
    <t>(рублей)</t>
  </si>
  <si>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</si>
  <si>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</si>
  <si>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</si>
  <si>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Доходы 
бюджета поселка
2023 года</t>
  </si>
  <si>
    <t>Доходы 
бюджета поселка 
2024 года</t>
  </si>
  <si>
    <t>Доходы 
бюджета поселка
2025 года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</si>
  <si>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</si>
  <si>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</si>
  <si>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</si>
  <si>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</si>
  <si>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</si>
  <si>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</si>
  <si>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Итого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</si>
  <si>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</si>
  <si>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</si>
  <si>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</si>
  <si>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</si>
  <si>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</si>
  <si>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</si>
  <si>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</si>
  <si>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Налоги на прибыль,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</si>
  <si>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</si>
  <si>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</si>
  <si>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</si>
  <si>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</si>
  <si>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</si>
  <si>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</si>
  <si>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</si>
  <si>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 Налогового кодекса Российской Федерации (перерасчеты, недоимка и задолженность по соответствующему платежу, в том числе по отмененному)</t>
  </si>
  <si>
    <t>5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</si>
  <si>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</si>
  <si>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(перерасчеты, недоимка и задолженность по соответствующему платежу, в том числе по отмененному)</t>
  </si>
  <si>
    <t>6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</si>
  <si>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</si>
  <si>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</si>
  <si>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7</t>
  </si>
  <si>
    <t>03</t>
  </si>
  <si>
    <t>Налоги на товары (работы, услуги), реализуемые на территории Российской Федерации</t>
  </si>
  <si>
    <t>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</si>
  <si>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</si>
  <si>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</si>
  <si>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</si>
  <si>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12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</si>
  <si>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</si>
  <si>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</si>
  <si>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</si>
  <si>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14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</si>
  <si>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</si>
  <si>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</si>
  <si>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15</t>
  </si>
  <si>
    <t>16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</si>
  <si>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</si>
  <si>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</si>
  <si>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17</t>
  </si>
  <si>
    <t>05</t>
  </si>
  <si>
    <t>НАЛОГИ НА СОВОКУПНЫЙ ДОХОД</t>
  </si>
  <si>
    <t>18</t>
  </si>
  <si>
    <t>Единый сельскохозяйственный налог</t>
  </si>
  <si>
    <t>19</t>
  </si>
  <si>
    <t>06</t>
  </si>
  <si>
    <t>20</t>
  </si>
  <si>
    <t>Налог на имущество физических лиц.</t>
  </si>
  <si>
    <t>21</t>
  </si>
  <si>
    <t>Налог на имущество физических лиц, взимаемый по ставкам, применяемым к объектам налогообложения, расположенных в границах городских поселений</t>
  </si>
  <si>
    <t>22</t>
  </si>
  <si>
    <t>Земельный налог</t>
  </si>
  <si>
    <t>23</t>
  </si>
  <si>
    <t>Земельный налог с организаций</t>
  </si>
  <si>
    <t>24</t>
  </si>
  <si>
    <t>033</t>
  </si>
  <si>
    <t>Земельный налог с организаций, обладающих земельным участком, расположенным в границах городских поселений</t>
  </si>
  <si>
    <t>25</t>
  </si>
  <si>
    <t>040</t>
  </si>
  <si>
    <t>Земельный налог с физических лиц</t>
  </si>
  <si>
    <t>26</t>
  </si>
  <si>
    <t>043</t>
  </si>
  <si>
    <t>Земельный налог с физических лиц, обладающих земельным участком, расположенным в границах городских поселений</t>
  </si>
  <si>
    <t>27</t>
  </si>
  <si>
    <t>28</t>
  </si>
  <si>
    <t>015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</si>
  <si>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</si>
  <si>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</si>
  <si>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29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</si>
  <si>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</si>
  <si>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30</t>
  </si>
  <si>
    <t>013</t>
  </si>
  <si>
    <t>31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</si>
  <si>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</si>
  <si>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</si>
  <si>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32</t>
  </si>
  <si>
    <t>33</t>
  </si>
  <si>
    <t>014</t>
  </si>
  <si>
    <t>130</t>
  </si>
  <si>
    <t>ДОХОДЫ ОТ ОКАЗАНИЯ ПЛАТНЫХ УСЛУГ И КОМПЕНСАЦИИ ЗАТРАТ ГОСУДАРСТВА</t>
  </si>
  <si>
    <t>34</t>
  </si>
  <si>
    <t>Доходы от компенсации затрат государства</t>
  </si>
  <si>
    <t>35</t>
  </si>
  <si>
    <t>060</t>
  </si>
  <si>
    <t>Доходы, поступающие в порядке возмещения расходов, понесенных в связи с эксплуатацией имущества</t>
  </si>
  <si>
    <t>36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</si>
  <si>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</si>
  <si>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</si>
  <si>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37</t>
  </si>
  <si>
    <t>430</t>
  </si>
  <si>
    <t>ДОХОДЫ ОТ ПРОДАЖИ МАТЕРИАЛЬНЫХ И НЕМАТЕРИАЛЬНЫХ АКТИВОВ</t>
  </si>
  <si>
    <t>38</t>
  </si>
  <si>
    <t>Доходы от продажи земельных участков, находящихся в государственной и муниципальной собственности</t>
  </si>
  <si>
    <t>39</t>
  </si>
  <si>
    <t>Доходы от продажи земельных участков, государственная собственность на которые не разграничена</t>
  </si>
  <si>
    <t>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</si>
  <si>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</si>
  <si>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41</t>
  </si>
  <si>
    <t>БЕЗВОЗМЕЗДНЫЕ ПОСТУПЛЕНИЯ</t>
  </si>
  <si>
    <t>42</t>
  </si>
  <si>
    <t>43</t>
  </si>
  <si>
    <t>150</t>
  </si>
  <si>
    <t>Дотация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</t>
  </si>
  <si>
    <t>44</t>
  </si>
  <si>
    <t>001</t>
  </si>
  <si>
    <t>Дотации на выравнивание бюджетной обеспеченности</t>
  </si>
  <si>
    <t>45</t>
  </si>
  <si>
    <t>46</t>
  </si>
  <si>
    <t>Субсидии бюджетам бюджетной системы Российской Федерации (межбюджетные субсидии)</t>
  </si>
  <si>
    <t>47</t>
  </si>
  <si>
    <t>299</t>
  </si>
  <si>
    <t>48</t>
  </si>
  <si>
    <t>49</t>
  </si>
  <si>
    <t>302</t>
  </si>
  <si>
    <t>50</t>
  </si>
  <si>
    <t>51</t>
  </si>
  <si>
    <t>999</t>
  </si>
  <si>
    <t>Прочие субсидии</t>
  </si>
  <si>
    <t>52</t>
  </si>
  <si>
    <t>Прочие субсидии  бюджетам городских поселений</t>
  </si>
  <si>
    <t>53</t>
  </si>
  <si>
    <t>7395</t>
  </si>
  <si>
    <t>54</t>
  </si>
  <si>
    <t>7427</t>
  </si>
  <si>
    <t>55</t>
  </si>
  <si>
    <t>7742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</si>
  <si>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самоуправления</t>
  </si>
  <si>
    <t>56</t>
  </si>
  <si>
    <t>57</t>
  </si>
  <si>
    <t>024</t>
  </si>
  <si>
    <t>58</t>
  </si>
  <si>
    <t>59</t>
  </si>
  <si>
    <t>7514</t>
  </si>
  <si>
    <t>60</t>
  </si>
  <si>
    <t>118</t>
  </si>
  <si>
    <t>61</t>
  </si>
  <si>
    <t>62</t>
  </si>
  <si>
    <t>63</t>
  </si>
  <si>
    <t>64</t>
  </si>
  <si>
    <t>65</t>
  </si>
  <si>
    <t>7412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</si>
  <si>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</si>
  <si>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66</t>
  </si>
  <si>
    <t>7555</t>
  </si>
  <si>
    <t>67</t>
  </si>
  <si>
    <t>68</t>
  </si>
  <si>
    <t>код группы подвида</t>
  </si>
  <si>
    <t>код аналитической  группы подвида</t>
  </si>
  <si>
    <t>045</t>
  </si>
  <si>
    <t>080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</si>
  <si>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</si>
  <si>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</si>
  <si>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</si>
  <si>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</si>
  <si>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Административные штрафы, установленные законами субъектов Российской Федерации об административных правонарушениях за нарушение муниципальных правовых актов</t>
  </si>
  <si>
    <t>ПРОЧИЕ НЕНАЛОГОВЫЕ ДОХОДЫ</t>
  </si>
  <si>
    <t>Инициативные платежи</t>
  </si>
  <si>
    <t>Инициативные платежи от юридических лиц (ИП), зачисляемые в бюджеты городских поселений</t>
  </si>
  <si>
    <t>Инициативные платежи от физических лиц зачисляемые в бюджеты городских поселений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</si>
  <si>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</si>
  <si>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межбюджетные трансферты на осуществление расходов направленных на  реализацию мероприятий по поддержке местных инициатив территорий городских и сельских поселений</t>
  </si>
  <si>
    <t>НАЛОГ НА ИМУЩЕСТВО</t>
  </si>
  <si>
    <t>0001</t>
  </si>
  <si>
    <t>0002</t>
  </si>
  <si>
    <t>8</t>
  </si>
  <si>
    <t>9</t>
  </si>
  <si>
    <t>7641</t>
  </si>
  <si>
    <t>69</t>
  </si>
  <si>
    <t>70</t>
  </si>
  <si>
    <t>71</t>
  </si>
  <si>
    <t>72</t>
  </si>
  <si>
    <t>73</t>
  </si>
  <si>
    <t>74</t>
  </si>
  <si>
    <r>
      <t>БЕЗВОЗМЕЗДНЫЕ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ПОСТУПЛЕНИЯ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ДРУГИХ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СИСТЕМЫ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РОССИЙСКОЙ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</si>
  <si>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r>
      <t>Субсидии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обеспечение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мероприятий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переселению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граждан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аварийного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том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числе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переселению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граждан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аварийного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учетом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необходимости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развития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малоэтажного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строительства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поступивших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государственной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корпорации</t>
    </r>
    <r>
      <rPr>
        <sz val="10"/>
        <rFont val="MS Sans Serif"/>
        <family val="2"/>
        <charset val="204"/>
      </rPr>
      <t xml:space="preserve"> -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содействия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реформированию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</t>
    </r>
    <r>
      <rPr>
        <sz val="10"/>
        <rFont val="MS Sans Serif"/>
        <family val="2"/>
        <charset val="204"/>
      </rPr>
      <t>-</t>
    </r>
    <r>
      <rPr>
        <sz val="10"/>
        <rFont val="Times New Roman"/>
        <family val="1"/>
        <charset val="204"/>
      </rPr>
      <t>коммунального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хозяйства</t>
    </r>
  </si>
  <si>
    <r>
      <t>Субсидии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обеспечение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мероприятий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переселению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граждан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аварийного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том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числе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переселению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граждан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аварийного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учетом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необходимости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развития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малоэтажного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строительства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</si>
  <si>
    <r>
      <t>Субсидия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осуществление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деятельности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целях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решения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задач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социально</t>
    </r>
    <r>
      <rPr>
        <sz val="10"/>
        <rFont val="MS Sans Serif"/>
        <family val="2"/>
        <charset val="204"/>
      </rPr>
      <t xml:space="preserve">- </t>
    </r>
    <r>
      <rPr>
        <sz val="10"/>
        <rFont val="Times New Roman"/>
        <family val="1"/>
        <charset val="204"/>
      </rPr>
      <t>экономического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развития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территорий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рамках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подпрограммы</t>
    </r>
    <r>
      <rPr>
        <sz val="10"/>
        <rFont val="MS Sans Serif"/>
        <family val="2"/>
        <charset val="204"/>
      </rPr>
      <t xml:space="preserve"> "</t>
    </r>
    <r>
      <rPr>
        <sz val="10"/>
        <rFont val="Times New Roman"/>
        <family val="1"/>
        <charset val="204"/>
      </rPr>
      <t>Дороги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Красноярья</t>
    </r>
    <r>
      <rPr>
        <sz val="10"/>
        <rFont val="MS Sans Serif"/>
        <family val="2"/>
        <charset val="204"/>
      </rPr>
      <t xml:space="preserve">" </t>
    </r>
    <r>
      <rPr>
        <sz val="10"/>
        <rFont val="Times New Roman"/>
        <family val="1"/>
        <charset val="204"/>
      </rPr>
      <t>государственной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программы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края</t>
    </r>
    <r>
      <rPr>
        <sz val="10"/>
        <rFont val="MS Sans Serif"/>
        <family val="2"/>
        <charset val="204"/>
      </rPr>
      <t xml:space="preserve"> "</t>
    </r>
    <r>
      <rPr>
        <sz val="10"/>
        <rFont val="Times New Roman"/>
        <family val="1"/>
        <charset val="204"/>
      </rPr>
      <t>Развитие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транспортной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системы</t>
    </r>
    <r>
      <rPr>
        <sz val="10"/>
        <rFont val="MS Sans Serif"/>
        <family val="2"/>
        <charset val="204"/>
      </rPr>
      <t>"</t>
    </r>
  </si>
  <si>
    <r>
      <t>Субсидии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обустройство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участков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улично</t>
    </r>
    <r>
      <rPr>
        <sz val="10"/>
        <rFont val="MS Sans Serif"/>
        <family val="2"/>
        <charset val="204"/>
      </rPr>
      <t xml:space="preserve">- </t>
    </r>
    <r>
      <rPr>
        <sz val="10"/>
        <rFont val="Times New Roman"/>
        <family val="1"/>
        <charset val="204"/>
      </rPr>
      <t>дорожной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сети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близи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образовательных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организаций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для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обеспечения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безопасности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движения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края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</si>
  <si>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системы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Российской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</si>
  <si>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местным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выполнение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передаваемых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полномочий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субъектов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Российской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</si>
  <si>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выполнение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передаваемых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полномочий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субъектов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Российской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</si>
  <si>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осуществление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первичного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воинского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учета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территориях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где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отсутствуют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военные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комиссариаты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</si>
  <si>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осуществление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первичного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воинского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учета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территориях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где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отсутствуют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военные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комиссариаты</t>
    </r>
  </si>
  <si>
    <r>
      <t>Иные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транмферты</t>
    </r>
  </si>
  <si>
    <r>
      <t>Прочие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трансферты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передаваемые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</si>
  <si>
    <r>
      <t>Прочие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трансферты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передаваемые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</si>
  <si>
    <r>
      <t xml:space="preserve">Иные межбюджетные трансферты бюджетам муниципальных образований края 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организацию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проведение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акарицидных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обработок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мест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массового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отдыха</t>
    </r>
  </si>
  <si>
    <r>
      <t>ВОЗВРАТ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ОСТАТКОВ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СУБСИДИЙ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СУБВЕНЦИЙ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ТРАНСФЕРТОВ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ИМЕЮЩИХ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ЦЕЛЕВОЕ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НАЗНАЧЕНИЕ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ПРОШЛЫХ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ЛЕТ</t>
    </r>
  </si>
  <si>
    <r>
      <t>Возврат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остатков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субсидий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субвенций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трансфертов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имеющих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целевое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назначение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прошлых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лет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</si>
  <si>
    <r>
      <t>Возврат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прочих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остатков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субсидий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субвенций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трансфертов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имеющих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целевое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назначение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прошлых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лет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</si>
  <si>
    <t>07</t>
  </si>
  <si>
    <t>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</si>
  <si>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района"</t>
  </si>
  <si>
    <t>7603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</si>
  <si>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</si>
  <si>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75</t>
  </si>
  <si>
    <t>76</t>
  </si>
  <si>
    <t>77</t>
  </si>
  <si>
    <t>78</t>
  </si>
  <si>
    <t xml:space="preserve">                                         от 22.12.2023 № 24-171-р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</si>
</sst>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?"/>
  </numFmts>
  <fonts count="9" x14ac:knownFonts="1">
    <font>
      <sz val="11"/>
      <color theme="1"/>
      <name val="Calibri"/>
      <charset val="204"/>
      <scheme val="minor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8.5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3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165" fontId="3" fillId="0" borderId="1" xfId="1" applyNumberFormat="1" applyFont="1" applyFill="1" applyBorder="1" applyAlignment="1">
      <alignment horizontal="right" vertical="top" wrapText="1"/>
    </xf>
    <xf numFmtId="165" fontId="3" fillId="0" borderId="1" xfId="2" applyNumberFormat="1" applyFont="1" applyFill="1" applyBorder="1" applyAlignment="1">
      <alignment horizontal="right" vertical="top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166" fontId="7" fillId="0" borderId="6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Стиль 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abSelected="1" view="pageBreakPreview" zoomScale="120" zoomScaleNormal="118" zoomScaleSheetLayoutView="120" workbookViewId="0">
      <selection activeCell="M13" sqref="M13:M14"/>
    </sheetView>
  </sheetViews>
  <sheetFormatPr defaultColWidth="9.140625" defaultRowHeight="12.75" x14ac:dyDescent="0.2"/>
  <cols>
    <col min="1" max="1" width="2.85546875" style="3" customWidth="1"/>
    <col min="2" max="2" width="4.140625" style="3" customWidth="1"/>
    <col min="3" max="3" width="2.140625" style="3" customWidth="1"/>
    <col min="4" max="4" width="3.140625" style="3" customWidth="1"/>
    <col min="5" max="5" width="3.28515625" style="3" customWidth="1"/>
    <col min="6" max="6" width="3.7109375" style="3" customWidth="1"/>
    <col min="7" max="7" width="2.85546875" style="3" customWidth="1"/>
    <col min="8" max="8" width="5.7109375" style="3" customWidth="1"/>
    <col min="9" max="9" width="4.5703125" style="3" customWidth="1"/>
    <col min="10" max="10" width="30.85546875" style="3" customWidth="1"/>
    <col min="11" max="11" width="13.5703125" style="3" customWidth="1"/>
    <col min="12" max="12" width="14.42578125" style="3" customWidth="1"/>
    <col min="13" max="13" width="14.5703125" style="3" customWidth="1"/>
    <col min="14" max="16384" width="9.140625" style="3"/>
  </cols>
  <sheetData>
    <row r="1" spans="1:13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6" t="s">
        <v>0</v>
      </c>
      <c r="L1" s="26"/>
      <c r="M1" s="26"/>
    </row>
    <row r="2" spans="1:13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6" t="s">
        <v>1</v>
      </c>
      <c r="L2" s="26"/>
      <c r="M2" s="26"/>
    </row>
    <row r="3" spans="1:1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6" t="s">
        <v>2</v>
      </c>
      <c r="L3" s="26"/>
      <c r="M3" s="26"/>
    </row>
    <row r="4" spans="1:1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6" t="s">
        <v>220</v>
      </c>
      <c r="L4" s="26"/>
      <c r="M4" s="26"/>
    </row>
    <row r="5" spans="1:13" ht="12.6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6" t="s">
        <v>3</v>
      </c>
      <c r="L5" s="26"/>
      <c r="M5" s="26"/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6" t="s">
        <v>1</v>
      </c>
      <c r="L6" s="26"/>
      <c r="M6" s="26"/>
    </row>
    <row r="7" spans="1:13" ht="10.7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6" t="s">
        <v>2</v>
      </c>
      <c r="L7" s="26"/>
      <c r="M7" s="26"/>
    </row>
    <row r="8" spans="1:13" ht="12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6" t="s">
        <v>4</v>
      </c>
      <c r="L8" s="26"/>
      <c r="M8" s="26"/>
    </row>
    <row r="9" spans="1:13" ht="11.4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0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13.7" customHeight="1" x14ac:dyDescent="0.2">
      <c r="A11" s="27" t="s">
        <v>5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1.4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s">
        <v>6</v>
      </c>
    </row>
    <row r="13" spans="1:13" ht="32.1" customHeight="1" x14ac:dyDescent="0.2">
      <c r="A13" s="23" t="s">
        <v>7</v>
      </c>
      <c r="B13" s="28" t="s">
        <v>8</v>
      </c>
      <c r="C13" s="28"/>
      <c r="D13" s="28"/>
      <c r="E13" s="28"/>
      <c r="F13" s="28"/>
      <c r="G13" s="28"/>
      <c r="H13" s="28"/>
      <c r="I13" s="28"/>
      <c r="J13" s="24" t="s">
        <v>9</v>
      </c>
      <c r="K13" s="24" t="s">
        <v>10</v>
      </c>
      <c r="L13" s="24" t="s">
        <v>11</v>
      </c>
      <c r="M13" s="24" t="s">
        <v>12</v>
      </c>
    </row>
    <row r="14" spans="1:13" ht="213" customHeight="1" x14ac:dyDescent="0.2">
      <c r="A14" s="23"/>
      <c r="B14" s="5" t="s">
        <v>13</v>
      </c>
      <c r="C14" s="5" t="s">
        <v>14</v>
      </c>
      <c r="D14" s="5" t="s">
        <v>15</v>
      </c>
      <c r="E14" s="5" t="s">
        <v>16</v>
      </c>
      <c r="F14" s="5" t="s">
        <v>17</v>
      </c>
      <c r="G14" s="5" t="s">
        <v>18</v>
      </c>
      <c r="H14" s="5" t="s">
        <v>167</v>
      </c>
      <c r="I14" s="5" t="s">
        <v>168</v>
      </c>
      <c r="J14" s="25"/>
      <c r="K14" s="25"/>
      <c r="L14" s="25"/>
      <c r="M14" s="25"/>
    </row>
    <row r="15" spans="1:13" ht="12.6" customHeight="1" x14ac:dyDescent="0.2">
      <c r="A15" s="6"/>
      <c r="B15" s="7">
        <v>1</v>
      </c>
      <c r="C15" s="7">
        <v>2</v>
      </c>
      <c r="D15" s="7">
        <v>3</v>
      </c>
      <c r="E15" s="7">
        <v>4</v>
      </c>
      <c r="F15" s="7">
        <v>5</v>
      </c>
      <c r="G15" s="7">
        <v>6</v>
      </c>
      <c r="H15" s="7">
        <v>7</v>
      </c>
      <c r="I15" s="7">
        <v>8</v>
      </c>
      <c r="J15" s="7">
        <v>9</v>
      </c>
      <c r="K15" s="7">
        <v>10</v>
      </c>
      <c r="L15" s="7">
        <v>11</v>
      </c>
      <c r="M15" s="7">
        <v>12</v>
      </c>
    </row>
    <row r="16" spans="1:13" ht="12.6" customHeight="1" x14ac:dyDescent="0.2">
      <c r="A16" s="20" t="s">
        <v>19</v>
      </c>
      <c r="B16" s="21"/>
      <c r="C16" s="21"/>
      <c r="D16" s="21"/>
      <c r="E16" s="21"/>
      <c r="F16" s="21"/>
      <c r="G16" s="21"/>
      <c r="H16" s="21"/>
      <c r="I16" s="22"/>
      <c r="J16" s="7"/>
      <c r="K16" s="8">
        <f>K17+K64</f>
        <v>173391902.51999998</v>
      </c>
      <c r="L16" s="8">
        <f>L17+L64</f>
        <v>47026174</v>
      </c>
      <c r="M16" s="8">
        <f>M17+M64</f>
        <v>28244492.07</v>
      </c>
    </row>
    <row r="17" spans="1:13" ht="32.1" customHeight="1" x14ac:dyDescent="0.2">
      <c r="A17" s="9" t="s">
        <v>20</v>
      </c>
      <c r="B17" s="9" t="s">
        <v>21</v>
      </c>
      <c r="C17" s="9" t="s">
        <v>20</v>
      </c>
      <c r="D17" s="9" t="s">
        <v>22</v>
      </c>
      <c r="E17" s="9" t="s">
        <v>22</v>
      </c>
      <c r="F17" s="9" t="s">
        <v>21</v>
      </c>
      <c r="G17" s="9" t="s">
        <v>22</v>
      </c>
      <c r="H17" s="9" t="s">
        <v>23</v>
      </c>
      <c r="I17" s="9" t="s">
        <v>21</v>
      </c>
      <c r="J17" s="1" t="s">
        <v>24</v>
      </c>
      <c r="K17" s="10">
        <f>K18+K23+K28+K31+K39+K47+K51+K55+K60</f>
        <v>24158870</v>
      </c>
      <c r="L17" s="10">
        <f>L18+L23+L28+L31+L39+L47+L51+L55+L60</f>
        <v>22410070</v>
      </c>
      <c r="M17" s="10">
        <f>M18+M23+M28+M31+M39+M47+M51+M55+M60</f>
        <v>22784291</v>
      </c>
    </row>
    <row r="18" spans="1:13" ht="24" customHeight="1" x14ac:dyDescent="0.2">
      <c r="A18" s="9" t="s">
        <v>25</v>
      </c>
      <c r="B18" s="9" t="s">
        <v>21</v>
      </c>
      <c r="C18" s="9" t="s">
        <v>20</v>
      </c>
      <c r="D18" s="9" t="s">
        <v>26</v>
      </c>
      <c r="E18" s="9" t="s">
        <v>22</v>
      </c>
      <c r="F18" s="9" t="s">
        <v>21</v>
      </c>
      <c r="G18" s="9" t="s">
        <v>22</v>
      </c>
      <c r="H18" s="9" t="s">
        <v>23</v>
      </c>
      <c r="I18" s="9" t="s">
        <v>21</v>
      </c>
      <c r="J18" s="1" t="s">
        <v>27</v>
      </c>
      <c r="K18" s="10">
        <f>K19</f>
        <v>16508959.43</v>
      </c>
      <c r="L18" s="10">
        <f>L19</f>
        <v>15344379.800000001</v>
      </c>
      <c r="M18" s="10">
        <f>M19</f>
        <v>15576159.300000001</v>
      </c>
    </row>
    <row r="19" spans="1:13" ht="18" customHeight="1" x14ac:dyDescent="0.2">
      <c r="A19" s="9" t="s">
        <v>28</v>
      </c>
      <c r="B19" s="9" t="s">
        <v>29</v>
      </c>
      <c r="C19" s="9" t="s">
        <v>20</v>
      </c>
      <c r="D19" s="9" t="s">
        <v>26</v>
      </c>
      <c r="E19" s="9" t="s">
        <v>30</v>
      </c>
      <c r="F19" s="9" t="s">
        <v>21</v>
      </c>
      <c r="G19" s="9" t="s">
        <v>26</v>
      </c>
      <c r="H19" s="9" t="s">
        <v>23</v>
      </c>
      <c r="I19" s="9" t="s">
        <v>31</v>
      </c>
      <c r="J19" s="1" t="s">
        <v>32</v>
      </c>
      <c r="K19" s="10">
        <f>K20+K21+K22</f>
        <v>16508959.43</v>
      </c>
      <c r="L19" s="10">
        <f>L20+L21+L22</f>
        <v>15344379.800000001</v>
      </c>
      <c r="M19" s="10">
        <f>M20+M21+M22</f>
        <v>15576159.300000001</v>
      </c>
    </row>
    <row r="20" spans="1:13" ht="156" customHeight="1" x14ac:dyDescent="0.2">
      <c r="A20" s="9" t="s">
        <v>33</v>
      </c>
      <c r="B20" s="9" t="s">
        <v>29</v>
      </c>
      <c r="C20" s="9" t="s">
        <v>20</v>
      </c>
      <c r="D20" s="9" t="s">
        <v>26</v>
      </c>
      <c r="E20" s="9" t="s">
        <v>30</v>
      </c>
      <c r="F20" s="9" t="s">
        <v>34</v>
      </c>
      <c r="G20" s="9" t="s">
        <v>26</v>
      </c>
      <c r="H20" s="9" t="s">
        <v>23</v>
      </c>
      <c r="I20" s="9" t="s">
        <v>31</v>
      </c>
      <c r="J20" s="1" t="s">
        <v>35</v>
      </c>
      <c r="K20" s="10">
        <v>16164529.83</v>
      </c>
      <c r="L20" s="10">
        <v>15123110</v>
      </c>
      <c r="M20" s="10">
        <v>15342920</v>
      </c>
    </row>
    <row r="21" spans="1:13" ht="219" customHeight="1" x14ac:dyDescent="0.2">
      <c r="A21" s="9" t="s">
        <v>36</v>
      </c>
      <c r="B21" s="9" t="s">
        <v>29</v>
      </c>
      <c r="C21" s="9" t="s">
        <v>20</v>
      </c>
      <c r="D21" s="9" t="s">
        <v>26</v>
      </c>
      <c r="E21" s="9" t="s">
        <v>30</v>
      </c>
      <c r="F21" s="9" t="s">
        <v>37</v>
      </c>
      <c r="G21" s="9" t="s">
        <v>26</v>
      </c>
      <c r="H21" s="9" t="s">
        <v>23</v>
      </c>
      <c r="I21" s="9" t="s">
        <v>31</v>
      </c>
      <c r="J21" s="1" t="s">
        <v>38</v>
      </c>
      <c r="K21" s="10">
        <f>2499.6+13000</f>
        <v>15499.6</v>
      </c>
      <c r="L21" s="10">
        <v>2559.8000000000002</v>
      </c>
      <c r="M21" s="10">
        <v>3069.3</v>
      </c>
    </row>
    <row r="22" spans="1:13" ht="102" customHeight="1" x14ac:dyDescent="0.2">
      <c r="A22" s="9" t="s">
        <v>39</v>
      </c>
      <c r="B22" s="9" t="s">
        <v>29</v>
      </c>
      <c r="C22" s="9" t="s">
        <v>20</v>
      </c>
      <c r="D22" s="9" t="s">
        <v>26</v>
      </c>
      <c r="E22" s="9" t="s">
        <v>30</v>
      </c>
      <c r="F22" s="9" t="s">
        <v>40</v>
      </c>
      <c r="G22" s="9" t="s">
        <v>26</v>
      </c>
      <c r="H22" s="9" t="s">
        <v>23</v>
      </c>
      <c r="I22" s="9" t="s">
        <v>31</v>
      </c>
      <c r="J22" s="1" t="s">
        <v>41</v>
      </c>
      <c r="K22" s="10">
        <f>198930+130000</f>
        <v>328930</v>
      </c>
      <c r="L22" s="10">
        <v>218710</v>
      </c>
      <c r="M22" s="10">
        <v>230170</v>
      </c>
    </row>
    <row r="23" spans="1:13" ht="41.1" customHeight="1" x14ac:dyDescent="0.2">
      <c r="A23" s="9" t="s">
        <v>42</v>
      </c>
      <c r="B23" s="9" t="s">
        <v>29</v>
      </c>
      <c r="C23" s="9" t="s">
        <v>20</v>
      </c>
      <c r="D23" s="9" t="s">
        <v>43</v>
      </c>
      <c r="E23" s="9" t="s">
        <v>22</v>
      </c>
      <c r="F23" s="9" t="s">
        <v>21</v>
      </c>
      <c r="G23" s="9" t="s">
        <v>22</v>
      </c>
      <c r="H23" s="9" t="s">
        <v>23</v>
      </c>
      <c r="I23" s="9" t="s">
        <v>21</v>
      </c>
      <c r="J23" s="1" t="s">
        <v>44</v>
      </c>
      <c r="K23" s="10">
        <f>K24+K25+K26+K27</f>
        <v>1162000</v>
      </c>
      <c r="L23" s="10">
        <f>L24+L25+L26+L27</f>
        <v>1144400</v>
      </c>
      <c r="M23" s="10">
        <f>M24+M25+M26+M27</f>
        <v>1211500</v>
      </c>
    </row>
    <row r="24" spans="1:13" ht="171.95" customHeight="1" x14ac:dyDescent="0.2">
      <c r="A24" s="9" t="s">
        <v>185</v>
      </c>
      <c r="B24" s="9" t="s">
        <v>29</v>
      </c>
      <c r="C24" s="9" t="s">
        <v>20</v>
      </c>
      <c r="D24" s="9" t="s">
        <v>43</v>
      </c>
      <c r="E24" s="9" t="s">
        <v>30</v>
      </c>
      <c r="F24" s="9" t="s">
        <v>46</v>
      </c>
      <c r="G24" s="9" t="s">
        <v>26</v>
      </c>
      <c r="H24" s="9" t="s">
        <v>23</v>
      </c>
      <c r="I24" s="9" t="s">
        <v>31</v>
      </c>
      <c r="J24" s="1" t="s">
        <v>47</v>
      </c>
      <c r="K24" s="10">
        <f>512500+80000</f>
        <v>592500</v>
      </c>
      <c r="L24" s="10">
        <v>546000</v>
      </c>
      <c r="M24" s="10">
        <v>579400</v>
      </c>
    </row>
    <row r="25" spans="1:13" ht="195.95" customHeight="1" x14ac:dyDescent="0.2">
      <c r="A25" s="9" t="s">
        <v>186</v>
      </c>
      <c r="B25" s="9" t="s">
        <v>29</v>
      </c>
      <c r="C25" s="9" t="s">
        <v>20</v>
      </c>
      <c r="D25" s="9" t="s">
        <v>43</v>
      </c>
      <c r="E25" s="9" t="s">
        <v>30</v>
      </c>
      <c r="F25" s="9" t="s">
        <v>50</v>
      </c>
      <c r="G25" s="9" t="s">
        <v>26</v>
      </c>
      <c r="H25" s="9" t="s">
        <v>23</v>
      </c>
      <c r="I25" s="9" t="s">
        <v>31</v>
      </c>
      <c r="J25" s="11" t="s">
        <v>51</v>
      </c>
      <c r="K25" s="10">
        <v>3600</v>
      </c>
      <c r="L25" s="10">
        <v>3700</v>
      </c>
      <c r="M25" s="10">
        <v>3800</v>
      </c>
    </row>
    <row r="26" spans="1:13" ht="174" customHeight="1" x14ac:dyDescent="0.2">
      <c r="A26" s="9" t="s">
        <v>45</v>
      </c>
      <c r="B26" s="9" t="s">
        <v>29</v>
      </c>
      <c r="C26" s="9" t="s">
        <v>20</v>
      </c>
      <c r="D26" s="9" t="s">
        <v>43</v>
      </c>
      <c r="E26" s="9" t="s">
        <v>30</v>
      </c>
      <c r="F26" s="9" t="s">
        <v>54</v>
      </c>
      <c r="G26" s="9" t="s">
        <v>26</v>
      </c>
      <c r="H26" s="9" t="s">
        <v>23</v>
      </c>
      <c r="I26" s="9" t="s">
        <v>31</v>
      </c>
      <c r="J26" s="11" t="s">
        <v>55</v>
      </c>
      <c r="K26" s="10">
        <v>633500</v>
      </c>
      <c r="L26" s="10">
        <v>666200</v>
      </c>
      <c r="M26" s="10">
        <v>699600</v>
      </c>
    </row>
    <row r="27" spans="1:13" ht="180" customHeight="1" x14ac:dyDescent="0.2">
      <c r="A27" s="9" t="s">
        <v>48</v>
      </c>
      <c r="B27" s="9" t="s">
        <v>29</v>
      </c>
      <c r="C27" s="9" t="s">
        <v>20</v>
      </c>
      <c r="D27" s="9" t="s">
        <v>43</v>
      </c>
      <c r="E27" s="9" t="s">
        <v>30</v>
      </c>
      <c r="F27" s="9" t="s">
        <v>58</v>
      </c>
      <c r="G27" s="9" t="s">
        <v>26</v>
      </c>
      <c r="H27" s="9" t="s">
        <v>23</v>
      </c>
      <c r="I27" s="9" t="s">
        <v>31</v>
      </c>
      <c r="J27" s="11" t="s">
        <v>59</v>
      </c>
      <c r="K27" s="10">
        <v>-67600</v>
      </c>
      <c r="L27" s="10">
        <v>-71500</v>
      </c>
      <c r="M27" s="10">
        <v>-71300</v>
      </c>
    </row>
    <row r="28" spans="1:13" ht="27" customHeight="1" x14ac:dyDescent="0.2">
      <c r="A28" s="9" t="s">
        <v>49</v>
      </c>
      <c r="B28" s="9" t="s">
        <v>29</v>
      </c>
      <c r="C28" s="9" t="s">
        <v>20</v>
      </c>
      <c r="D28" s="9" t="s">
        <v>61</v>
      </c>
      <c r="E28" s="9" t="s">
        <v>22</v>
      </c>
      <c r="F28" s="9" t="s">
        <v>21</v>
      </c>
      <c r="G28" s="9" t="s">
        <v>22</v>
      </c>
      <c r="H28" s="9" t="s">
        <v>23</v>
      </c>
      <c r="I28" s="9" t="s">
        <v>21</v>
      </c>
      <c r="J28" s="12" t="s">
        <v>62</v>
      </c>
      <c r="K28" s="10">
        <f>K29</f>
        <v>1000</v>
      </c>
      <c r="L28" s="10">
        <f>L29</f>
        <v>1060</v>
      </c>
      <c r="M28" s="10">
        <f>M29</f>
        <v>1120</v>
      </c>
    </row>
    <row r="29" spans="1:13" ht="17.25" customHeight="1" x14ac:dyDescent="0.2">
      <c r="A29" s="9" t="s">
        <v>52</v>
      </c>
      <c r="B29" s="9" t="s">
        <v>29</v>
      </c>
      <c r="C29" s="9" t="s">
        <v>20</v>
      </c>
      <c r="D29" s="9" t="s">
        <v>61</v>
      </c>
      <c r="E29" s="9" t="s">
        <v>43</v>
      </c>
      <c r="F29" s="9" t="s">
        <v>21</v>
      </c>
      <c r="G29" s="9" t="s">
        <v>26</v>
      </c>
      <c r="H29" s="9" t="s">
        <v>23</v>
      </c>
      <c r="I29" s="9" t="s">
        <v>31</v>
      </c>
      <c r="J29" s="1" t="s">
        <v>64</v>
      </c>
      <c r="K29" s="10">
        <v>1000</v>
      </c>
      <c r="L29" s="10">
        <v>1060</v>
      </c>
      <c r="M29" s="10">
        <v>1120</v>
      </c>
    </row>
    <row r="30" spans="1:13" ht="17.25" customHeight="1" x14ac:dyDescent="0.2">
      <c r="A30" s="9" t="s">
        <v>53</v>
      </c>
      <c r="B30" s="9" t="s">
        <v>29</v>
      </c>
      <c r="C30" s="9" t="s">
        <v>20</v>
      </c>
      <c r="D30" s="9" t="s">
        <v>61</v>
      </c>
      <c r="E30" s="9" t="s">
        <v>43</v>
      </c>
      <c r="F30" s="9" t="s">
        <v>21</v>
      </c>
      <c r="G30" s="9" t="s">
        <v>26</v>
      </c>
      <c r="H30" s="9" t="s">
        <v>23</v>
      </c>
      <c r="I30" s="9" t="s">
        <v>31</v>
      </c>
      <c r="J30" s="1" t="s">
        <v>64</v>
      </c>
      <c r="K30" s="10">
        <v>1000</v>
      </c>
      <c r="L30" s="10">
        <v>1060</v>
      </c>
      <c r="M30" s="10">
        <v>1120</v>
      </c>
    </row>
    <row r="31" spans="1:13" ht="15" customHeight="1" x14ac:dyDescent="0.2">
      <c r="A31" s="9" t="s">
        <v>56</v>
      </c>
      <c r="B31" s="9" t="s">
        <v>29</v>
      </c>
      <c r="C31" s="9" t="s">
        <v>20</v>
      </c>
      <c r="D31" s="9" t="s">
        <v>66</v>
      </c>
      <c r="E31" s="9" t="s">
        <v>22</v>
      </c>
      <c r="F31" s="9" t="s">
        <v>21</v>
      </c>
      <c r="G31" s="9" t="s">
        <v>22</v>
      </c>
      <c r="H31" s="9" t="s">
        <v>23</v>
      </c>
      <c r="I31" s="9" t="s">
        <v>31</v>
      </c>
      <c r="J31" s="1" t="s">
        <v>182</v>
      </c>
      <c r="K31" s="10">
        <f>K32+K34</f>
        <v>4854530</v>
      </c>
      <c r="L31" s="10">
        <f>L32+L34</f>
        <v>4656400</v>
      </c>
      <c r="M31" s="10">
        <f>M32+M34</f>
        <v>4696100</v>
      </c>
    </row>
    <row r="32" spans="1:13" ht="15" customHeight="1" x14ac:dyDescent="0.2">
      <c r="A32" s="9" t="s">
        <v>57</v>
      </c>
      <c r="B32" s="9" t="s">
        <v>29</v>
      </c>
      <c r="C32" s="9" t="s">
        <v>20</v>
      </c>
      <c r="D32" s="9" t="s">
        <v>66</v>
      </c>
      <c r="E32" s="9" t="s">
        <v>26</v>
      </c>
      <c r="F32" s="9" t="s">
        <v>21</v>
      </c>
      <c r="G32" s="9" t="s">
        <v>22</v>
      </c>
      <c r="H32" s="9" t="s">
        <v>23</v>
      </c>
      <c r="I32" s="9" t="s">
        <v>31</v>
      </c>
      <c r="J32" s="1" t="s">
        <v>68</v>
      </c>
      <c r="K32" s="10">
        <f>K33</f>
        <v>1892530</v>
      </c>
      <c r="L32" s="10">
        <f>L33</f>
        <v>1913060</v>
      </c>
      <c r="M32" s="10">
        <f>M33</f>
        <v>1933590</v>
      </c>
    </row>
    <row r="33" spans="1:13" ht="66" customHeight="1" x14ac:dyDescent="0.2">
      <c r="A33" s="9" t="s">
        <v>60</v>
      </c>
      <c r="B33" s="9" t="s">
        <v>29</v>
      </c>
      <c r="C33" s="9" t="s">
        <v>20</v>
      </c>
      <c r="D33" s="9" t="s">
        <v>66</v>
      </c>
      <c r="E33" s="9" t="s">
        <v>26</v>
      </c>
      <c r="F33" s="9" t="s">
        <v>40</v>
      </c>
      <c r="G33" s="9" t="s">
        <v>52</v>
      </c>
      <c r="H33" s="9" t="s">
        <v>23</v>
      </c>
      <c r="I33" s="9" t="s">
        <v>31</v>
      </c>
      <c r="J33" s="1" t="s">
        <v>70</v>
      </c>
      <c r="K33" s="10">
        <v>1892530</v>
      </c>
      <c r="L33" s="10">
        <v>1913060</v>
      </c>
      <c r="M33" s="10">
        <v>1933590</v>
      </c>
    </row>
    <row r="34" spans="1:13" ht="15" customHeight="1" x14ac:dyDescent="0.2">
      <c r="A34" s="9" t="s">
        <v>63</v>
      </c>
      <c r="B34" s="9" t="s">
        <v>29</v>
      </c>
      <c r="C34" s="9" t="s">
        <v>20</v>
      </c>
      <c r="D34" s="9" t="s">
        <v>66</v>
      </c>
      <c r="E34" s="9" t="s">
        <v>66</v>
      </c>
      <c r="F34" s="9" t="s">
        <v>21</v>
      </c>
      <c r="G34" s="9" t="s">
        <v>22</v>
      </c>
      <c r="H34" s="9" t="s">
        <v>23</v>
      </c>
      <c r="I34" s="9" t="s">
        <v>31</v>
      </c>
      <c r="J34" s="1" t="s">
        <v>72</v>
      </c>
      <c r="K34" s="10">
        <f>K35+K37</f>
        <v>2962000</v>
      </c>
      <c r="L34" s="10">
        <f>L35+L37</f>
        <v>2743340</v>
      </c>
      <c r="M34" s="10">
        <f>M35+M37</f>
        <v>2762510</v>
      </c>
    </row>
    <row r="35" spans="1:13" ht="15" customHeight="1" x14ac:dyDescent="0.2">
      <c r="A35" s="9" t="s">
        <v>65</v>
      </c>
      <c r="B35" s="9" t="s">
        <v>29</v>
      </c>
      <c r="C35" s="9" t="s">
        <v>20</v>
      </c>
      <c r="D35" s="9" t="s">
        <v>66</v>
      </c>
      <c r="E35" s="9" t="s">
        <v>66</v>
      </c>
      <c r="F35" s="9" t="s">
        <v>40</v>
      </c>
      <c r="G35" s="9" t="s">
        <v>22</v>
      </c>
      <c r="H35" s="9" t="s">
        <v>23</v>
      </c>
      <c r="I35" s="9" t="s">
        <v>31</v>
      </c>
      <c r="J35" s="1" t="s">
        <v>74</v>
      </c>
      <c r="K35" s="10">
        <f>K36</f>
        <v>1446000</v>
      </c>
      <c r="L35" s="10">
        <f>L36</f>
        <v>1370640</v>
      </c>
      <c r="M35" s="10">
        <f>M36</f>
        <v>1374960</v>
      </c>
    </row>
    <row r="36" spans="1:13" ht="53.1" customHeight="1" x14ac:dyDescent="0.2">
      <c r="A36" s="9" t="s">
        <v>67</v>
      </c>
      <c r="B36" s="9" t="s">
        <v>29</v>
      </c>
      <c r="C36" s="9" t="s">
        <v>20</v>
      </c>
      <c r="D36" s="9" t="s">
        <v>66</v>
      </c>
      <c r="E36" s="9" t="s">
        <v>66</v>
      </c>
      <c r="F36" s="9" t="s">
        <v>76</v>
      </c>
      <c r="G36" s="9" t="s">
        <v>52</v>
      </c>
      <c r="H36" s="9" t="s">
        <v>23</v>
      </c>
      <c r="I36" s="9" t="s">
        <v>31</v>
      </c>
      <c r="J36" s="1" t="s">
        <v>77</v>
      </c>
      <c r="K36" s="10">
        <v>1446000</v>
      </c>
      <c r="L36" s="10">
        <v>1370640</v>
      </c>
      <c r="M36" s="10">
        <v>1374960</v>
      </c>
    </row>
    <row r="37" spans="1:13" ht="15" customHeight="1" x14ac:dyDescent="0.2">
      <c r="A37" s="9" t="s">
        <v>69</v>
      </c>
      <c r="B37" s="9" t="s">
        <v>29</v>
      </c>
      <c r="C37" s="9" t="s">
        <v>20</v>
      </c>
      <c r="D37" s="9" t="s">
        <v>66</v>
      </c>
      <c r="E37" s="9" t="s">
        <v>66</v>
      </c>
      <c r="F37" s="9" t="s">
        <v>79</v>
      </c>
      <c r="G37" s="9" t="s">
        <v>22</v>
      </c>
      <c r="H37" s="9" t="s">
        <v>23</v>
      </c>
      <c r="I37" s="9" t="s">
        <v>31</v>
      </c>
      <c r="J37" s="1" t="s">
        <v>80</v>
      </c>
      <c r="K37" s="10">
        <f>K38</f>
        <v>1516000</v>
      </c>
      <c r="L37" s="10">
        <v>1372700</v>
      </c>
      <c r="M37" s="10">
        <v>1387550</v>
      </c>
    </row>
    <row r="38" spans="1:13" ht="57.75" customHeight="1" x14ac:dyDescent="0.2">
      <c r="A38" s="9" t="s">
        <v>71</v>
      </c>
      <c r="B38" s="9" t="s">
        <v>29</v>
      </c>
      <c r="C38" s="9" t="s">
        <v>20</v>
      </c>
      <c r="D38" s="9" t="s">
        <v>66</v>
      </c>
      <c r="E38" s="9" t="s">
        <v>66</v>
      </c>
      <c r="F38" s="9" t="s">
        <v>82</v>
      </c>
      <c r="G38" s="9" t="s">
        <v>22</v>
      </c>
      <c r="H38" s="9" t="s">
        <v>23</v>
      </c>
      <c r="I38" s="9" t="s">
        <v>31</v>
      </c>
      <c r="J38" s="1" t="s">
        <v>83</v>
      </c>
      <c r="K38" s="10">
        <v>1516000</v>
      </c>
      <c r="L38" s="10">
        <v>1372700</v>
      </c>
      <c r="M38" s="10">
        <v>1387550</v>
      </c>
    </row>
    <row r="39" spans="1:13" ht="63" customHeight="1" x14ac:dyDescent="0.2">
      <c r="A39" s="9" t="s">
        <v>73</v>
      </c>
      <c r="B39" s="9" t="s">
        <v>21</v>
      </c>
      <c r="C39" s="9" t="s">
        <v>20</v>
      </c>
      <c r="D39" s="9" t="s">
        <v>48</v>
      </c>
      <c r="E39" s="9" t="s">
        <v>22</v>
      </c>
      <c r="F39" s="9" t="s">
        <v>21</v>
      </c>
      <c r="G39" s="9" t="s">
        <v>22</v>
      </c>
      <c r="H39" s="9" t="s">
        <v>23</v>
      </c>
      <c r="I39" s="9" t="s">
        <v>21</v>
      </c>
      <c r="J39" s="1" t="s">
        <v>171</v>
      </c>
      <c r="K39" s="10">
        <f>K40+K43</f>
        <v>1071719.54</v>
      </c>
      <c r="L39" s="10">
        <f>L40+L43</f>
        <v>1093830.2</v>
      </c>
      <c r="M39" s="10">
        <f>M40+M43</f>
        <v>1129411.7</v>
      </c>
    </row>
    <row r="40" spans="1:13" ht="132" customHeight="1" x14ac:dyDescent="0.2">
      <c r="A40" s="9" t="s">
        <v>75</v>
      </c>
      <c r="B40" s="9" t="s">
        <v>86</v>
      </c>
      <c r="C40" s="9" t="s">
        <v>20</v>
      </c>
      <c r="D40" s="9" t="s">
        <v>48</v>
      </c>
      <c r="E40" s="9" t="s">
        <v>61</v>
      </c>
      <c r="F40" s="9" t="s">
        <v>21</v>
      </c>
      <c r="G40" s="9" t="s">
        <v>22</v>
      </c>
      <c r="H40" s="9" t="s">
        <v>23</v>
      </c>
      <c r="I40" s="9" t="s">
        <v>87</v>
      </c>
      <c r="J40" s="1" t="s">
        <v>88</v>
      </c>
      <c r="K40" s="10">
        <f>K41</f>
        <v>820960.4</v>
      </c>
      <c r="L40" s="10">
        <v>921830.2</v>
      </c>
      <c r="M40" s="10">
        <v>954411.7</v>
      </c>
    </row>
    <row r="41" spans="1:13" ht="116.1" customHeight="1" x14ac:dyDescent="0.2">
      <c r="A41" s="9" t="s">
        <v>78</v>
      </c>
      <c r="B41" s="9" t="s">
        <v>86</v>
      </c>
      <c r="C41" s="9" t="s">
        <v>20</v>
      </c>
      <c r="D41" s="9" t="s">
        <v>48</v>
      </c>
      <c r="E41" s="9" t="s">
        <v>61</v>
      </c>
      <c r="F41" s="9" t="s">
        <v>34</v>
      </c>
      <c r="G41" s="9" t="s">
        <v>22</v>
      </c>
      <c r="H41" s="9" t="s">
        <v>23</v>
      </c>
      <c r="I41" s="9" t="s">
        <v>87</v>
      </c>
      <c r="J41" s="1" t="s">
        <v>90</v>
      </c>
      <c r="K41" s="10">
        <f>K42</f>
        <v>820960.4</v>
      </c>
      <c r="L41" s="10">
        <v>921830.2</v>
      </c>
      <c r="M41" s="10">
        <v>954411.7</v>
      </c>
    </row>
    <row r="42" spans="1:13" ht="117" customHeight="1" x14ac:dyDescent="0.2">
      <c r="A42" s="9" t="s">
        <v>81</v>
      </c>
      <c r="B42" s="9" t="s">
        <v>86</v>
      </c>
      <c r="C42" s="9" t="s">
        <v>20</v>
      </c>
      <c r="D42" s="9" t="s">
        <v>48</v>
      </c>
      <c r="E42" s="9" t="s">
        <v>61</v>
      </c>
      <c r="F42" s="9" t="s">
        <v>92</v>
      </c>
      <c r="G42" s="9" t="s">
        <v>52</v>
      </c>
      <c r="H42" s="9" t="s">
        <v>23</v>
      </c>
      <c r="I42" s="9" t="s">
        <v>87</v>
      </c>
      <c r="J42" s="1" t="s">
        <v>90</v>
      </c>
      <c r="K42" s="10">
        <v>820960.4</v>
      </c>
      <c r="L42" s="10">
        <v>921830.2</v>
      </c>
      <c r="M42" s="10">
        <v>954411.7</v>
      </c>
    </row>
    <row r="43" spans="1:13" ht="117.95" customHeight="1" x14ac:dyDescent="0.2">
      <c r="A43" s="9" t="s">
        <v>84</v>
      </c>
      <c r="B43" s="9" t="s">
        <v>98</v>
      </c>
      <c r="C43" s="9" t="s">
        <v>20</v>
      </c>
      <c r="D43" s="9" t="s">
        <v>48</v>
      </c>
      <c r="E43" s="9" t="s">
        <v>94</v>
      </c>
      <c r="F43" s="9" t="s">
        <v>21</v>
      </c>
      <c r="G43" s="9" t="s">
        <v>22</v>
      </c>
      <c r="H43" s="9" t="s">
        <v>23</v>
      </c>
      <c r="I43" s="9" t="s">
        <v>87</v>
      </c>
      <c r="J43" s="11" t="s">
        <v>95</v>
      </c>
      <c r="K43" s="10">
        <f>K45+K46</f>
        <v>250759.14</v>
      </c>
      <c r="L43" s="10">
        <v>172000</v>
      </c>
      <c r="M43" s="10">
        <v>175000</v>
      </c>
    </row>
    <row r="44" spans="1:13" ht="126" customHeight="1" x14ac:dyDescent="0.2">
      <c r="A44" s="9" t="s">
        <v>85</v>
      </c>
      <c r="B44" s="9" t="s">
        <v>98</v>
      </c>
      <c r="C44" s="9" t="s">
        <v>20</v>
      </c>
      <c r="D44" s="9" t="s">
        <v>48</v>
      </c>
      <c r="E44" s="9" t="s">
        <v>94</v>
      </c>
      <c r="F44" s="9" t="s">
        <v>79</v>
      </c>
      <c r="G44" s="9" t="s">
        <v>22</v>
      </c>
      <c r="H44" s="9" t="s">
        <v>23</v>
      </c>
      <c r="I44" s="9" t="s">
        <v>87</v>
      </c>
      <c r="J44" s="11" t="s">
        <v>172</v>
      </c>
      <c r="K44" s="10">
        <v>170000</v>
      </c>
      <c r="L44" s="10">
        <v>172000</v>
      </c>
      <c r="M44" s="10">
        <v>175000</v>
      </c>
    </row>
    <row r="45" spans="1:13" ht="125.1" customHeight="1" x14ac:dyDescent="0.2">
      <c r="A45" s="9" t="s">
        <v>89</v>
      </c>
      <c r="B45" s="9" t="s">
        <v>98</v>
      </c>
      <c r="C45" s="9" t="s">
        <v>20</v>
      </c>
      <c r="D45" s="9" t="s">
        <v>48</v>
      </c>
      <c r="E45" s="9" t="s">
        <v>94</v>
      </c>
      <c r="F45" s="9" t="s">
        <v>169</v>
      </c>
      <c r="G45" s="9" t="s">
        <v>52</v>
      </c>
      <c r="H45" s="9" t="s">
        <v>23</v>
      </c>
      <c r="I45" s="9" t="s">
        <v>87</v>
      </c>
      <c r="J45" s="11" t="s">
        <v>95</v>
      </c>
      <c r="K45" s="10">
        <v>170000</v>
      </c>
      <c r="L45" s="10">
        <v>172000</v>
      </c>
      <c r="M45" s="10">
        <v>175000</v>
      </c>
    </row>
    <row r="46" spans="1:13" ht="125.1" customHeight="1" x14ac:dyDescent="0.2">
      <c r="A46" s="9" t="s">
        <v>91</v>
      </c>
      <c r="B46" s="9" t="s">
        <v>98</v>
      </c>
      <c r="C46" s="9" t="s">
        <v>20</v>
      </c>
      <c r="D46" s="9" t="s">
        <v>48</v>
      </c>
      <c r="E46" s="9" t="s">
        <v>94</v>
      </c>
      <c r="F46" s="9" t="s">
        <v>170</v>
      </c>
      <c r="G46" s="9" t="s">
        <v>22</v>
      </c>
      <c r="H46" s="9" t="s">
        <v>23</v>
      </c>
      <c r="I46" s="9" t="s">
        <v>87</v>
      </c>
      <c r="J46" s="11" t="s">
        <v>95</v>
      </c>
      <c r="K46" s="10">
        <v>80759.14</v>
      </c>
      <c r="L46" s="10">
        <v>0</v>
      </c>
      <c r="M46" s="10">
        <v>0</v>
      </c>
    </row>
    <row r="47" spans="1:13" ht="57" customHeight="1" x14ac:dyDescent="0.2">
      <c r="A47" s="9" t="s">
        <v>93</v>
      </c>
      <c r="B47" s="9" t="s">
        <v>98</v>
      </c>
      <c r="C47" s="9" t="s">
        <v>20</v>
      </c>
      <c r="D47" s="9" t="s">
        <v>52</v>
      </c>
      <c r="E47" s="9" t="s">
        <v>22</v>
      </c>
      <c r="F47" s="9" t="s">
        <v>21</v>
      </c>
      <c r="G47" s="9" t="s">
        <v>22</v>
      </c>
      <c r="H47" s="9" t="s">
        <v>23</v>
      </c>
      <c r="I47" s="9" t="s">
        <v>99</v>
      </c>
      <c r="J47" s="11" t="s">
        <v>100</v>
      </c>
      <c r="K47" s="10">
        <f t="shared" ref="K47:K53" si="0">K48</f>
        <v>87525.3</v>
      </c>
      <c r="L47" s="10">
        <v>50000</v>
      </c>
      <c r="M47" s="10">
        <v>50000</v>
      </c>
    </row>
    <row r="48" spans="1:13" ht="27" customHeight="1" x14ac:dyDescent="0.2">
      <c r="A48" s="9" t="s">
        <v>96</v>
      </c>
      <c r="B48" s="9" t="s">
        <v>98</v>
      </c>
      <c r="C48" s="9" t="s">
        <v>20</v>
      </c>
      <c r="D48" s="9" t="s">
        <v>52</v>
      </c>
      <c r="E48" s="9" t="s">
        <v>30</v>
      </c>
      <c r="F48" s="9" t="s">
        <v>21</v>
      </c>
      <c r="G48" s="9" t="s">
        <v>22</v>
      </c>
      <c r="H48" s="9" t="s">
        <v>23</v>
      </c>
      <c r="I48" s="9" t="s">
        <v>99</v>
      </c>
      <c r="J48" s="11" t="s">
        <v>102</v>
      </c>
      <c r="K48" s="10">
        <f t="shared" si="0"/>
        <v>87525.3</v>
      </c>
      <c r="L48" s="10">
        <v>50000</v>
      </c>
      <c r="M48" s="10">
        <v>50000</v>
      </c>
    </row>
    <row r="49" spans="1:13" ht="39" customHeight="1" x14ac:dyDescent="0.2">
      <c r="A49" s="9" t="s">
        <v>97</v>
      </c>
      <c r="B49" s="9" t="s">
        <v>98</v>
      </c>
      <c r="C49" s="9" t="s">
        <v>20</v>
      </c>
      <c r="D49" s="9" t="s">
        <v>52</v>
      </c>
      <c r="E49" s="9" t="s">
        <v>30</v>
      </c>
      <c r="F49" s="9" t="s">
        <v>104</v>
      </c>
      <c r="G49" s="9" t="s">
        <v>22</v>
      </c>
      <c r="H49" s="9" t="s">
        <v>23</v>
      </c>
      <c r="I49" s="9" t="s">
        <v>99</v>
      </c>
      <c r="J49" s="11" t="s">
        <v>105</v>
      </c>
      <c r="K49" s="10">
        <f t="shared" si="0"/>
        <v>87525.3</v>
      </c>
      <c r="L49" s="10">
        <v>50000</v>
      </c>
      <c r="M49" s="10">
        <v>50000</v>
      </c>
    </row>
    <row r="50" spans="1:13" ht="53.1" customHeight="1" x14ac:dyDescent="0.2">
      <c r="A50" s="9" t="s">
        <v>101</v>
      </c>
      <c r="B50" s="9" t="s">
        <v>98</v>
      </c>
      <c r="C50" s="9" t="s">
        <v>20</v>
      </c>
      <c r="D50" s="9" t="s">
        <v>52</v>
      </c>
      <c r="E50" s="9" t="s">
        <v>30</v>
      </c>
      <c r="F50" s="9" t="s">
        <v>107</v>
      </c>
      <c r="G50" s="9" t="s">
        <v>52</v>
      </c>
      <c r="H50" s="9" t="s">
        <v>23</v>
      </c>
      <c r="I50" s="9" t="s">
        <v>99</v>
      </c>
      <c r="J50" s="1" t="s">
        <v>108</v>
      </c>
      <c r="K50" s="10">
        <v>87525.3</v>
      </c>
      <c r="L50" s="10">
        <v>50000</v>
      </c>
      <c r="M50" s="10">
        <v>50000</v>
      </c>
    </row>
    <row r="51" spans="1:13" ht="42" customHeight="1" x14ac:dyDescent="0.2">
      <c r="A51" s="9" t="s">
        <v>103</v>
      </c>
      <c r="B51" s="9" t="s">
        <v>86</v>
      </c>
      <c r="C51" s="9" t="s">
        <v>20</v>
      </c>
      <c r="D51" s="9" t="s">
        <v>53</v>
      </c>
      <c r="E51" s="9" t="s">
        <v>22</v>
      </c>
      <c r="F51" s="9" t="s">
        <v>21</v>
      </c>
      <c r="G51" s="9" t="s">
        <v>22</v>
      </c>
      <c r="H51" s="9" t="s">
        <v>23</v>
      </c>
      <c r="I51" s="9" t="s">
        <v>110</v>
      </c>
      <c r="J51" s="1" t="s">
        <v>111</v>
      </c>
      <c r="K51" s="10">
        <f t="shared" ref="K51:M51" si="1">K52</f>
        <v>183000</v>
      </c>
      <c r="L51" s="10">
        <f t="shared" si="1"/>
        <v>120000</v>
      </c>
      <c r="M51" s="10">
        <f t="shared" si="1"/>
        <v>120000</v>
      </c>
    </row>
    <row r="52" spans="1:13" ht="53.1" customHeight="1" x14ac:dyDescent="0.2">
      <c r="A52" s="9" t="s">
        <v>106</v>
      </c>
      <c r="B52" s="9" t="s">
        <v>86</v>
      </c>
      <c r="C52" s="9" t="s">
        <v>20</v>
      </c>
      <c r="D52" s="9" t="s">
        <v>53</v>
      </c>
      <c r="E52" s="9" t="s">
        <v>66</v>
      </c>
      <c r="F52" s="9" t="s">
        <v>21</v>
      </c>
      <c r="G52" s="9" t="s">
        <v>22</v>
      </c>
      <c r="H52" s="9" t="s">
        <v>23</v>
      </c>
      <c r="I52" s="9" t="s">
        <v>110</v>
      </c>
      <c r="J52" s="1" t="s">
        <v>113</v>
      </c>
      <c r="K52" s="10">
        <f t="shared" si="0"/>
        <v>183000</v>
      </c>
      <c r="L52" s="10">
        <f>L53</f>
        <v>120000</v>
      </c>
      <c r="M52" s="10">
        <f>M53</f>
        <v>120000</v>
      </c>
    </row>
    <row r="53" spans="1:13" ht="53.1" customHeight="1" x14ac:dyDescent="0.2">
      <c r="A53" s="9" t="s">
        <v>109</v>
      </c>
      <c r="B53" s="9" t="s">
        <v>86</v>
      </c>
      <c r="C53" s="9" t="s">
        <v>20</v>
      </c>
      <c r="D53" s="9" t="s">
        <v>53</v>
      </c>
      <c r="E53" s="9" t="s">
        <v>66</v>
      </c>
      <c r="F53" s="9" t="s">
        <v>34</v>
      </c>
      <c r="G53" s="9" t="s">
        <v>22</v>
      </c>
      <c r="H53" s="9" t="s">
        <v>23</v>
      </c>
      <c r="I53" s="9" t="s">
        <v>110</v>
      </c>
      <c r="J53" s="1" t="s">
        <v>115</v>
      </c>
      <c r="K53" s="10">
        <f t="shared" si="0"/>
        <v>183000</v>
      </c>
      <c r="L53" s="10">
        <v>120000</v>
      </c>
      <c r="M53" s="10">
        <v>120000</v>
      </c>
    </row>
    <row r="54" spans="1:13" ht="66" customHeight="1" x14ac:dyDescent="0.2">
      <c r="A54" s="9" t="s">
        <v>112</v>
      </c>
      <c r="B54" s="9" t="s">
        <v>86</v>
      </c>
      <c r="C54" s="9" t="s">
        <v>20</v>
      </c>
      <c r="D54" s="9" t="s">
        <v>53</v>
      </c>
      <c r="E54" s="9" t="s">
        <v>66</v>
      </c>
      <c r="F54" s="9" t="s">
        <v>92</v>
      </c>
      <c r="G54" s="9" t="s">
        <v>52</v>
      </c>
      <c r="H54" s="9" t="s">
        <v>23</v>
      </c>
      <c r="I54" s="9" t="s">
        <v>110</v>
      </c>
      <c r="J54" s="1" t="s">
        <v>117</v>
      </c>
      <c r="K54" s="10">
        <v>183000</v>
      </c>
      <c r="L54" s="10">
        <v>120000</v>
      </c>
      <c r="M54" s="10">
        <v>120000</v>
      </c>
    </row>
    <row r="55" spans="1:13" ht="24.75" customHeight="1" x14ac:dyDescent="0.2">
      <c r="A55" s="9" t="s">
        <v>114</v>
      </c>
      <c r="B55" s="9" t="s">
        <v>98</v>
      </c>
      <c r="C55" s="9" t="s">
        <v>20</v>
      </c>
      <c r="D55" s="9" t="s">
        <v>57</v>
      </c>
      <c r="E55" s="9" t="s">
        <v>22</v>
      </c>
      <c r="F55" s="9" t="s">
        <v>21</v>
      </c>
      <c r="G55" s="9" t="s">
        <v>22</v>
      </c>
      <c r="H55" s="9" t="s">
        <v>23</v>
      </c>
      <c r="I55" s="9" t="s">
        <v>21</v>
      </c>
      <c r="J55" s="1" t="s">
        <v>173</v>
      </c>
      <c r="K55" s="10">
        <f>K56+K58</f>
        <v>38005.729999999996</v>
      </c>
      <c r="L55" s="10">
        <v>0</v>
      </c>
      <c r="M55" s="10">
        <v>0</v>
      </c>
    </row>
    <row r="56" spans="1:13" ht="118.5" customHeight="1" x14ac:dyDescent="0.2">
      <c r="A56" s="9" t="s">
        <v>116</v>
      </c>
      <c r="B56" s="9" t="s">
        <v>98</v>
      </c>
      <c r="C56" s="9" t="s">
        <v>20</v>
      </c>
      <c r="D56" s="9" t="s">
        <v>57</v>
      </c>
      <c r="E56" s="9" t="s">
        <v>30</v>
      </c>
      <c r="F56" s="9" t="s">
        <v>21</v>
      </c>
      <c r="G56" s="9" t="s">
        <v>22</v>
      </c>
      <c r="H56" s="9" t="s">
        <v>23</v>
      </c>
      <c r="I56" s="9" t="s">
        <v>110</v>
      </c>
      <c r="J56" s="1" t="s">
        <v>174</v>
      </c>
      <c r="K56" s="10">
        <f>K57</f>
        <v>25980</v>
      </c>
      <c r="L56" s="10">
        <v>0</v>
      </c>
      <c r="M56" s="10">
        <v>0</v>
      </c>
    </row>
    <row r="57" spans="1:13" ht="77.25" customHeight="1" x14ac:dyDescent="0.2">
      <c r="A57" s="9" t="s">
        <v>118</v>
      </c>
      <c r="B57" s="9" t="s">
        <v>98</v>
      </c>
      <c r="C57" s="9" t="s">
        <v>20</v>
      </c>
      <c r="D57" s="9" t="s">
        <v>57</v>
      </c>
      <c r="E57" s="9" t="s">
        <v>30</v>
      </c>
      <c r="F57" s="9" t="s">
        <v>37</v>
      </c>
      <c r="G57" s="9" t="s">
        <v>30</v>
      </c>
      <c r="H57" s="9" t="s">
        <v>23</v>
      </c>
      <c r="I57" s="9" t="s">
        <v>110</v>
      </c>
      <c r="J57" s="1" t="s">
        <v>175</v>
      </c>
      <c r="K57" s="10">
        <v>25980</v>
      </c>
      <c r="L57" s="10">
        <v>0</v>
      </c>
      <c r="M57" s="10">
        <v>0</v>
      </c>
    </row>
    <row r="58" spans="1:13" ht="113.25" customHeight="1" x14ac:dyDescent="0.2">
      <c r="A58" s="9" t="s">
        <v>120</v>
      </c>
      <c r="B58" s="9" t="s">
        <v>98</v>
      </c>
      <c r="C58" s="9" t="s">
        <v>20</v>
      </c>
      <c r="D58" s="9" t="s">
        <v>57</v>
      </c>
      <c r="E58" s="9" t="s">
        <v>211</v>
      </c>
      <c r="F58" s="9" t="s">
        <v>21</v>
      </c>
      <c r="G58" s="9" t="s">
        <v>22</v>
      </c>
      <c r="H58" s="9" t="s">
        <v>23</v>
      </c>
      <c r="I58" s="9" t="s">
        <v>212</v>
      </c>
      <c r="J58" s="19" t="s">
        <v>213</v>
      </c>
      <c r="K58" s="10">
        <v>12025.73</v>
      </c>
      <c r="L58" s="10">
        <v>0</v>
      </c>
      <c r="M58" s="10">
        <v>0</v>
      </c>
    </row>
    <row r="59" spans="1:13" ht="111.75" customHeight="1" x14ac:dyDescent="0.2">
      <c r="A59" s="9" t="s">
        <v>121</v>
      </c>
      <c r="B59" s="9" t="s">
        <v>98</v>
      </c>
      <c r="C59" s="9" t="s">
        <v>20</v>
      </c>
      <c r="D59" s="9" t="s">
        <v>57</v>
      </c>
      <c r="E59" s="9" t="s">
        <v>211</v>
      </c>
      <c r="F59" s="9" t="s">
        <v>34</v>
      </c>
      <c r="G59" s="9" t="s">
        <v>52</v>
      </c>
      <c r="H59" s="9" t="s">
        <v>23</v>
      </c>
      <c r="I59" s="9" t="s">
        <v>212</v>
      </c>
      <c r="J59" s="19" t="s">
        <v>213</v>
      </c>
      <c r="K59" s="10">
        <v>12025.73</v>
      </c>
      <c r="L59" s="10">
        <v>0</v>
      </c>
      <c r="M59" s="10">
        <v>0</v>
      </c>
    </row>
    <row r="60" spans="1:13" ht="25.5" customHeight="1" x14ac:dyDescent="0.2">
      <c r="A60" s="9" t="s">
        <v>124</v>
      </c>
      <c r="B60" s="9" t="s">
        <v>98</v>
      </c>
      <c r="C60" s="9" t="s">
        <v>20</v>
      </c>
      <c r="D60" s="9" t="s">
        <v>60</v>
      </c>
      <c r="E60" s="9" t="s">
        <v>22</v>
      </c>
      <c r="F60" s="9" t="s">
        <v>21</v>
      </c>
      <c r="G60" s="9" t="s">
        <v>22</v>
      </c>
      <c r="H60" s="9" t="s">
        <v>23</v>
      </c>
      <c r="I60" s="9" t="s">
        <v>21</v>
      </c>
      <c r="J60" s="1" t="s">
        <v>176</v>
      </c>
      <c r="K60" s="10">
        <f>K61</f>
        <v>252130</v>
      </c>
      <c r="L60" s="10">
        <v>0</v>
      </c>
      <c r="M60" s="10">
        <v>0</v>
      </c>
    </row>
    <row r="61" spans="1:13" ht="20.25" customHeight="1" x14ac:dyDescent="0.2">
      <c r="A61" s="9" t="s">
        <v>127</v>
      </c>
      <c r="B61" s="9" t="s">
        <v>98</v>
      </c>
      <c r="C61" s="9" t="s">
        <v>20</v>
      </c>
      <c r="D61" s="9" t="s">
        <v>60</v>
      </c>
      <c r="E61" s="9" t="s">
        <v>56</v>
      </c>
      <c r="F61" s="9" t="s">
        <v>21</v>
      </c>
      <c r="G61" s="9" t="s">
        <v>22</v>
      </c>
      <c r="H61" s="9" t="s">
        <v>23</v>
      </c>
      <c r="I61" s="9" t="s">
        <v>122</v>
      </c>
      <c r="J61" s="1" t="s">
        <v>177</v>
      </c>
      <c r="K61" s="10">
        <f>K62+K63</f>
        <v>252130</v>
      </c>
      <c r="L61" s="10">
        <v>0</v>
      </c>
      <c r="M61" s="10">
        <v>0</v>
      </c>
    </row>
    <row r="62" spans="1:13" ht="44.25" customHeight="1" x14ac:dyDescent="0.2">
      <c r="A62" s="9" t="s">
        <v>128</v>
      </c>
      <c r="B62" s="9" t="s">
        <v>98</v>
      </c>
      <c r="C62" s="9" t="s">
        <v>20</v>
      </c>
      <c r="D62" s="9" t="s">
        <v>60</v>
      </c>
      <c r="E62" s="9" t="s">
        <v>56</v>
      </c>
      <c r="F62" s="9" t="s">
        <v>40</v>
      </c>
      <c r="G62" s="9" t="s">
        <v>52</v>
      </c>
      <c r="H62" s="9" t="s">
        <v>183</v>
      </c>
      <c r="I62" s="9" t="s">
        <v>122</v>
      </c>
      <c r="J62" s="1" t="s">
        <v>178</v>
      </c>
      <c r="K62" s="10">
        <v>175000</v>
      </c>
      <c r="L62" s="10">
        <v>0</v>
      </c>
      <c r="M62" s="10">
        <v>0</v>
      </c>
    </row>
    <row r="63" spans="1:13" ht="48.75" customHeight="1" x14ac:dyDescent="0.2">
      <c r="A63" s="9" t="s">
        <v>130</v>
      </c>
      <c r="B63" s="9" t="s">
        <v>98</v>
      </c>
      <c r="C63" s="9" t="s">
        <v>20</v>
      </c>
      <c r="D63" s="9" t="s">
        <v>60</v>
      </c>
      <c r="E63" s="9" t="s">
        <v>56</v>
      </c>
      <c r="F63" s="9" t="s">
        <v>40</v>
      </c>
      <c r="G63" s="9" t="s">
        <v>52</v>
      </c>
      <c r="H63" s="9" t="s">
        <v>184</v>
      </c>
      <c r="I63" s="9" t="s">
        <v>122</v>
      </c>
      <c r="J63" s="1" t="s">
        <v>179</v>
      </c>
      <c r="K63" s="10">
        <v>77130</v>
      </c>
      <c r="L63" s="10">
        <v>0</v>
      </c>
      <c r="M63" s="10">
        <v>0</v>
      </c>
    </row>
    <row r="64" spans="1:13" ht="19.5" customHeight="1" x14ac:dyDescent="0.2">
      <c r="A64" s="9" t="s">
        <v>132</v>
      </c>
      <c r="B64" s="9" t="s">
        <v>21</v>
      </c>
      <c r="C64" s="9" t="s">
        <v>25</v>
      </c>
      <c r="D64" s="9" t="s">
        <v>22</v>
      </c>
      <c r="E64" s="9" t="s">
        <v>22</v>
      </c>
      <c r="F64" s="9" t="s">
        <v>21</v>
      </c>
      <c r="G64" s="9" t="s">
        <v>22</v>
      </c>
      <c r="H64" s="9" t="s">
        <v>23</v>
      </c>
      <c r="I64" s="9" t="s">
        <v>21</v>
      </c>
      <c r="J64" s="1" t="s">
        <v>119</v>
      </c>
      <c r="K64" s="10">
        <f>K65+K92</f>
        <v>149233032.51999998</v>
      </c>
      <c r="L64" s="10">
        <f t="shared" ref="L64:M64" si="2">L65+L92</f>
        <v>24616104</v>
      </c>
      <c r="M64" s="10">
        <f t="shared" si="2"/>
        <v>5460201.0700000003</v>
      </c>
    </row>
    <row r="65" spans="1:13" ht="56.1" customHeight="1" x14ac:dyDescent="0.2">
      <c r="A65" s="9" t="s">
        <v>133</v>
      </c>
      <c r="B65" s="9" t="s">
        <v>21</v>
      </c>
      <c r="C65" s="9" t="s">
        <v>25</v>
      </c>
      <c r="D65" s="9" t="s">
        <v>30</v>
      </c>
      <c r="E65" s="9" t="s">
        <v>22</v>
      </c>
      <c r="F65" s="9" t="s">
        <v>21</v>
      </c>
      <c r="G65" s="9" t="s">
        <v>22</v>
      </c>
      <c r="H65" s="9" t="s">
        <v>23</v>
      </c>
      <c r="I65" s="9" t="s">
        <v>21</v>
      </c>
      <c r="J65" s="12" t="s">
        <v>194</v>
      </c>
      <c r="K65" s="10">
        <f>K66+K69+K80+K86</f>
        <v>150874206.38999999</v>
      </c>
      <c r="L65" s="10">
        <f t="shared" ref="L65:M65" si="3">L66+L69+L74+L80+L86</f>
        <v>24616104</v>
      </c>
      <c r="M65" s="10">
        <f t="shared" si="3"/>
        <v>5460201.0700000003</v>
      </c>
    </row>
    <row r="66" spans="1:13" ht="128.25" customHeight="1" x14ac:dyDescent="0.2">
      <c r="A66" s="9" t="s">
        <v>135</v>
      </c>
      <c r="B66" s="9" t="s">
        <v>98</v>
      </c>
      <c r="C66" s="9" t="s">
        <v>25</v>
      </c>
      <c r="D66" s="9" t="s">
        <v>30</v>
      </c>
      <c r="E66" s="9" t="s">
        <v>45</v>
      </c>
      <c r="F66" s="9" t="s">
        <v>21</v>
      </c>
      <c r="G66" s="9" t="s">
        <v>22</v>
      </c>
      <c r="H66" s="9" t="s">
        <v>23</v>
      </c>
      <c r="I66" s="9" t="s">
        <v>122</v>
      </c>
      <c r="J66" s="1" t="s">
        <v>123</v>
      </c>
      <c r="K66" s="10">
        <v>1526100</v>
      </c>
      <c r="L66" s="10">
        <v>1220880</v>
      </c>
      <c r="M66" s="13">
        <v>1220880</v>
      </c>
    </row>
    <row r="67" spans="1:13" ht="24.95" customHeight="1" x14ac:dyDescent="0.2">
      <c r="A67" s="9" t="s">
        <v>136</v>
      </c>
      <c r="B67" s="9" t="s">
        <v>98</v>
      </c>
      <c r="C67" s="9" t="s">
        <v>25</v>
      </c>
      <c r="D67" s="9" t="s">
        <v>30</v>
      </c>
      <c r="E67" s="9" t="s">
        <v>56</v>
      </c>
      <c r="F67" s="9" t="s">
        <v>125</v>
      </c>
      <c r="G67" s="9" t="s">
        <v>22</v>
      </c>
      <c r="H67" s="9" t="s">
        <v>23</v>
      </c>
      <c r="I67" s="9" t="s">
        <v>122</v>
      </c>
      <c r="J67" s="1" t="s">
        <v>126</v>
      </c>
      <c r="K67" s="10">
        <f>K68</f>
        <v>1526100</v>
      </c>
      <c r="L67" s="10">
        <f>L68</f>
        <v>1220880</v>
      </c>
      <c r="M67" s="13">
        <f>M68</f>
        <v>1220880</v>
      </c>
    </row>
    <row r="68" spans="1:13" ht="116.1" customHeight="1" x14ac:dyDescent="0.2">
      <c r="A68" s="9" t="s">
        <v>139</v>
      </c>
      <c r="B68" s="9" t="s">
        <v>98</v>
      </c>
      <c r="C68" s="9" t="s">
        <v>25</v>
      </c>
      <c r="D68" s="9" t="s">
        <v>30</v>
      </c>
      <c r="E68" s="9" t="s">
        <v>56</v>
      </c>
      <c r="F68" s="9" t="s">
        <v>125</v>
      </c>
      <c r="G68" s="9" t="s">
        <v>52</v>
      </c>
      <c r="H68" s="9" t="s">
        <v>23</v>
      </c>
      <c r="I68" s="9" t="s">
        <v>122</v>
      </c>
      <c r="J68" s="1" t="s">
        <v>123</v>
      </c>
      <c r="K68" s="10">
        <v>1526100</v>
      </c>
      <c r="L68" s="10">
        <v>1220880</v>
      </c>
      <c r="M68" s="13">
        <v>1220880</v>
      </c>
    </row>
    <row r="69" spans="1:13" ht="39" customHeight="1" x14ac:dyDescent="0.2">
      <c r="A69" s="9" t="s">
        <v>141</v>
      </c>
      <c r="B69" s="9" t="s">
        <v>98</v>
      </c>
      <c r="C69" s="9" t="s">
        <v>25</v>
      </c>
      <c r="D69" s="9" t="s">
        <v>30</v>
      </c>
      <c r="E69" s="9" t="s">
        <v>67</v>
      </c>
      <c r="F69" s="9" t="s">
        <v>21</v>
      </c>
      <c r="G69" s="9" t="s">
        <v>22</v>
      </c>
      <c r="H69" s="9" t="s">
        <v>23</v>
      </c>
      <c r="I69" s="9" t="s">
        <v>122</v>
      </c>
      <c r="J69" s="1" t="s">
        <v>129</v>
      </c>
      <c r="K69" s="10">
        <f>K70+K72+K74</f>
        <v>109598706.84</v>
      </c>
      <c r="L69" s="10">
        <f t="shared" ref="L69:M69" si="4">L70+L72</f>
        <v>0</v>
      </c>
      <c r="M69" s="10">
        <f t="shared" si="4"/>
        <v>0</v>
      </c>
    </row>
    <row r="70" spans="1:13" ht="192.95" customHeight="1" x14ac:dyDescent="0.2">
      <c r="A70" s="9" t="s">
        <v>143</v>
      </c>
      <c r="B70" s="9" t="s">
        <v>98</v>
      </c>
      <c r="C70" s="9" t="s">
        <v>25</v>
      </c>
      <c r="D70" s="9" t="s">
        <v>30</v>
      </c>
      <c r="E70" s="9" t="s">
        <v>67</v>
      </c>
      <c r="F70" s="9" t="s">
        <v>131</v>
      </c>
      <c r="G70" s="9" t="s">
        <v>22</v>
      </c>
      <c r="H70" s="9" t="s">
        <v>23</v>
      </c>
      <c r="I70" s="9" t="s">
        <v>122</v>
      </c>
      <c r="J70" s="11" t="s">
        <v>195</v>
      </c>
      <c r="K70" s="10">
        <f>K71</f>
        <v>23810002.039999999</v>
      </c>
      <c r="L70" s="10">
        <v>0</v>
      </c>
      <c r="M70" s="10">
        <v>0</v>
      </c>
    </row>
    <row r="71" spans="1:13" ht="191.1" customHeight="1" x14ac:dyDescent="0.2">
      <c r="A71" s="9" t="s">
        <v>145</v>
      </c>
      <c r="B71" s="9" t="s">
        <v>98</v>
      </c>
      <c r="C71" s="9" t="s">
        <v>25</v>
      </c>
      <c r="D71" s="9" t="s">
        <v>30</v>
      </c>
      <c r="E71" s="9" t="s">
        <v>67</v>
      </c>
      <c r="F71" s="9" t="s">
        <v>131</v>
      </c>
      <c r="G71" s="9" t="s">
        <v>52</v>
      </c>
      <c r="H71" s="9" t="s">
        <v>23</v>
      </c>
      <c r="I71" s="9" t="s">
        <v>122</v>
      </c>
      <c r="J71" s="11" t="s">
        <v>195</v>
      </c>
      <c r="K71" s="10">
        <v>23810002.039999999</v>
      </c>
      <c r="L71" s="10">
        <v>0</v>
      </c>
      <c r="M71" s="10">
        <v>0</v>
      </c>
    </row>
    <row r="72" spans="1:13" ht="155.25" customHeight="1" x14ac:dyDescent="0.2">
      <c r="A72" s="9" t="s">
        <v>148</v>
      </c>
      <c r="B72" s="9" t="s">
        <v>98</v>
      </c>
      <c r="C72" s="9" t="s">
        <v>25</v>
      </c>
      <c r="D72" s="9" t="s">
        <v>30</v>
      </c>
      <c r="E72" s="9" t="s">
        <v>67</v>
      </c>
      <c r="F72" s="9" t="s">
        <v>134</v>
      </c>
      <c r="G72" s="9" t="s">
        <v>22</v>
      </c>
      <c r="H72" s="9" t="s">
        <v>23</v>
      </c>
      <c r="I72" s="9" t="s">
        <v>122</v>
      </c>
      <c r="J72" s="11" t="s">
        <v>196</v>
      </c>
      <c r="K72" s="10">
        <f>K73</f>
        <v>15624668.869999999</v>
      </c>
      <c r="L72" s="10">
        <v>0</v>
      </c>
      <c r="M72" s="10">
        <v>0</v>
      </c>
    </row>
    <row r="73" spans="1:13" ht="115.5" customHeight="1" x14ac:dyDescent="0.2">
      <c r="A73" s="9" t="s">
        <v>149</v>
      </c>
      <c r="B73" s="9" t="s">
        <v>98</v>
      </c>
      <c r="C73" s="9" t="s">
        <v>25</v>
      </c>
      <c r="D73" s="9" t="s">
        <v>30</v>
      </c>
      <c r="E73" s="9" t="s">
        <v>67</v>
      </c>
      <c r="F73" s="9" t="s">
        <v>134</v>
      </c>
      <c r="G73" s="9" t="s">
        <v>52</v>
      </c>
      <c r="H73" s="9" t="s">
        <v>23</v>
      </c>
      <c r="I73" s="9" t="s">
        <v>122</v>
      </c>
      <c r="J73" s="18" t="s">
        <v>180</v>
      </c>
      <c r="K73" s="10">
        <v>15624668.869999999</v>
      </c>
      <c r="L73" s="10">
        <v>0</v>
      </c>
      <c r="M73" s="10">
        <v>0</v>
      </c>
    </row>
    <row r="74" spans="1:13" ht="17.100000000000001" customHeight="1" x14ac:dyDescent="0.2">
      <c r="A74" s="9" t="s">
        <v>151</v>
      </c>
      <c r="B74" s="9" t="s">
        <v>98</v>
      </c>
      <c r="C74" s="9" t="s">
        <v>25</v>
      </c>
      <c r="D74" s="9" t="s">
        <v>30</v>
      </c>
      <c r="E74" s="9" t="s">
        <v>89</v>
      </c>
      <c r="F74" s="9" t="s">
        <v>137</v>
      </c>
      <c r="G74" s="9" t="s">
        <v>22</v>
      </c>
      <c r="H74" s="9" t="s">
        <v>23</v>
      </c>
      <c r="I74" s="9" t="s">
        <v>122</v>
      </c>
      <c r="J74" s="1" t="s">
        <v>138</v>
      </c>
      <c r="K74" s="10">
        <f>K75</f>
        <v>70164035.930000007</v>
      </c>
      <c r="L74" s="10">
        <v>0</v>
      </c>
      <c r="M74" s="10">
        <v>0</v>
      </c>
    </row>
    <row r="75" spans="1:13" ht="30" customHeight="1" x14ac:dyDescent="0.2">
      <c r="A75" s="9" t="s">
        <v>152</v>
      </c>
      <c r="B75" s="9" t="s">
        <v>98</v>
      </c>
      <c r="C75" s="9" t="s">
        <v>25</v>
      </c>
      <c r="D75" s="9" t="s">
        <v>30</v>
      </c>
      <c r="E75" s="9" t="s">
        <v>89</v>
      </c>
      <c r="F75" s="9" t="s">
        <v>137</v>
      </c>
      <c r="G75" s="9" t="s">
        <v>52</v>
      </c>
      <c r="H75" s="9" t="s">
        <v>23</v>
      </c>
      <c r="I75" s="9" t="s">
        <v>122</v>
      </c>
      <c r="J75" s="1" t="s">
        <v>140</v>
      </c>
      <c r="K75" s="10">
        <f>K76+K77+K79+K78</f>
        <v>70164035.930000007</v>
      </c>
      <c r="L75" s="10">
        <v>0</v>
      </c>
      <c r="M75" s="10">
        <v>0</v>
      </c>
    </row>
    <row r="76" spans="1:13" ht="152.1" customHeight="1" x14ac:dyDescent="0.2">
      <c r="A76" s="9" t="s">
        <v>154</v>
      </c>
      <c r="B76" s="9" t="s">
        <v>98</v>
      </c>
      <c r="C76" s="9" t="s">
        <v>25</v>
      </c>
      <c r="D76" s="9" t="s">
        <v>30</v>
      </c>
      <c r="E76" s="9" t="s">
        <v>89</v>
      </c>
      <c r="F76" s="9" t="s">
        <v>137</v>
      </c>
      <c r="G76" s="9" t="s">
        <v>52</v>
      </c>
      <c r="H76" s="9" t="s">
        <v>142</v>
      </c>
      <c r="I76" s="9" t="s">
        <v>122</v>
      </c>
      <c r="J76" s="11" t="s">
        <v>197</v>
      </c>
      <c r="K76" s="10">
        <v>15041700</v>
      </c>
      <c r="L76" s="10">
        <v>0</v>
      </c>
      <c r="M76" s="10">
        <v>0</v>
      </c>
    </row>
    <row r="77" spans="1:13" ht="110.25" customHeight="1" x14ac:dyDescent="0.2">
      <c r="A77" s="9" t="s">
        <v>156</v>
      </c>
      <c r="B77" s="9" t="s">
        <v>98</v>
      </c>
      <c r="C77" s="9" t="s">
        <v>25</v>
      </c>
      <c r="D77" s="9" t="s">
        <v>30</v>
      </c>
      <c r="E77" s="9" t="s">
        <v>89</v>
      </c>
      <c r="F77" s="9" t="s">
        <v>137</v>
      </c>
      <c r="G77" s="9" t="s">
        <v>52</v>
      </c>
      <c r="H77" s="9" t="s">
        <v>144</v>
      </c>
      <c r="I77" s="9" t="s">
        <v>122</v>
      </c>
      <c r="J77" s="12" t="s">
        <v>198</v>
      </c>
      <c r="K77" s="10">
        <v>2803400</v>
      </c>
      <c r="L77" s="10">
        <v>0</v>
      </c>
      <c r="M77" s="10">
        <v>0</v>
      </c>
    </row>
    <row r="78" spans="1:13" ht="243.75" customHeight="1" x14ac:dyDescent="0.2">
      <c r="A78" s="9" t="s">
        <v>157</v>
      </c>
      <c r="B78" s="9" t="s">
        <v>98</v>
      </c>
      <c r="C78" s="9" t="s">
        <v>25</v>
      </c>
      <c r="D78" s="9" t="s">
        <v>30</v>
      </c>
      <c r="E78" s="9" t="s">
        <v>89</v>
      </c>
      <c r="F78" s="9" t="s">
        <v>137</v>
      </c>
      <c r="G78" s="9" t="s">
        <v>52</v>
      </c>
      <c r="H78" s="9" t="s">
        <v>214</v>
      </c>
      <c r="I78" s="9" t="s">
        <v>122</v>
      </c>
      <c r="J78" s="12" t="s">
        <v>215</v>
      </c>
      <c r="K78" s="10">
        <v>3318935.93</v>
      </c>
      <c r="L78" s="10">
        <v>0</v>
      </c>
      <c r="M78" s="10">
        <v>0</v>
      </c>
    </row>
    <row r="79" spans="1:13" ht="135.75" customHeight="1" x14ac:dyDescent="0.2">
      <c r="A79" s="9" t="s">
        <v>158</v>
      </c>
      <c r="B79" s="9" t="s">
        <v>98</v>
      </c>
      <c r="C79" s="9" t="s">
        <v>25</v>
      </c>
      <c r="D79" s="9" t="s">
        <v>30</v>
      </c>
      <c r="E79" s="9" t="s">
        <v>89</v>
      </c>
      <c r="F79" s="9" t="s">
        <v>137</v>
      </c>
      <c r="G79" s="9" t="s">
        <v>52</v>
      </c>
      <c r="H79" s="9" t="s">
        <v>146</v>
      </c>
      <c r="I79" s="9" t="s">
        <v>122</v>
      </c>
      <c r="J79" s="1" t="s">
        <v>147</v>
      </c>
      <c r="K79" s="10">
        <v>49000000</v>
      </c>
      <c r="L79" s="10">
        <v>0</v>
      </c>
      <c r="M79" s="10">
        <v>0</v>
      </c>
    </row>
    <row r="80" spans="1:13" ht="27.95" customHeight="1" x14ac:dyDescent="0.2">
      <c r="A80" s="9" t="s">
        <v>159</v>
      </c>
      <c r="B80" s="9" t="s">
        <v>98</v>
      </c>
      <c r="C80" s="9" t="s">
        <v>25</v>
      </c>
      <c r="D80" s="9" t="s">
        <v>30</v>
      </c>
      <c r="E80" s="9" t="s">
        <v>91</v>
      </c>
      <c r="F80" s="9" t="s">
        <v>21</v>
      </c>
      <c r="G80" s="9" t="s">
        <v>22</v>
      </c>
      <c r="H80" s="9" t="s">
        <v>23</v>
      </c>
      <c r="I80" s="9" t="s">
        <v>122</v>
      </c>
      <c r="J80" s="12" t="s">
        <v>199</v>
      </c>
      <c r="K80" s="10">
        <f>K81+K84</f>
        <v>562557</v>
      </c>
      <c r="L80" s="10">
        <f>L81+L84</f>
        <v>480880</v>
      </c>
      <c r="M80" s="10">
        <f>M81+M84</f>
        <v>46449</v>
      </c>
    </row>
    <row r="81" spans="1:13" ht="51" customHeight="1" x14ac:dyDescent="0.2">
      <c r="A81" s="9" t="s">
        <v>160</v>
      </c>
      <c r="B81" s="9" t="s">
        <v>98</v>
      </c>
      <c r="C81" s="9" t="s">
        <v>25</v>
      </c>
      <c r="D81" s="9" t="s">
        <v>30</v>
      </c>
      <c r="E81" s="9" t="s">
        <v>91</v>
      </c>
      <c r="F81" s="9" t="s">
        <v>150</v>
      </c>
      <c r="G81" s="9" t="s">
        <v>22</v>
      </c>
      <c r="H81" s="9" t="s">
        <v>23</v>
      </c>
      <c r="I81" s="9" t="s">
        <v>122</v>
      </c>
      <c r="J81" s="12" t="s">
        <v>200</v>
      </c>
      <c r="K81" s="10">
        <v>48649</v>
      </c>
      <c r="L81" s="10">
        <v>46449</v>
      </c>
      <c r="M81" s="10">
        <v>46449</v>
      </c>
    </row>
    <row r="82" spans="1:13" ht="57" customHeight="1" x14ac:dyDescent="0.2">
      <c r="A82" s="9" t="s">
        <v>163</v>
      </c>
      <c r="B82" s="9" t="s">
        <v>98</v>
      </c>
      <c r="C82" s="9" t="s">
        <v>25</v>
      </c>
      <c r="D82" s="9" t="s">
        <v>30</v>
      </c>
      <c r="E82" s="9" t="s">
        <v>91</v>
      </c>
      <c r="F82" s="9" t="s">
        <v>150</v>
      </c>
      <c r="G82" s="9" t="s">
        <v>52</v>
      </c>
      <c r="H82" s="9" t="s">
        <v>23</v>
      </c>
      <c r="I82" s="9" t="s">
        <v>122</v>
      </c>
      <c r="J82" s="12" t="s">
        <v>201</v>
      </c>
      <c r="K82" s="10">
        <v>48649</v>
      </c>
      <c r="L82" s="10">
        <v>46449</v>
      </c>
      <c r="M82" s="10">
        <v>46449</v>
      </c>
    </row>
    <row r="83" spans="1:13" ht="57.95" customHeight="1" x14ac:dyDescent="0.2">
      <c r="A83" s="9" t="s">
        <v>165</v>
      </c>
      <c r="B83" s="9" t="s">
        <v>98</v>
      </c>
      <c r="C83" s="9" t="s">
        <v>25</v>
      </c>
      <c r="D83" s="9" t="s">
        <v>30</v>
      </c>
      <c r="E83" s="9" t="s">
        <v>91</v>
      </c>
      <c r="F83" s="9" t="s">
        <v>150</v>
      </c>
      <c r="G83" s="9" t="s">
        <v>52</v>
      </c>
      <c r="H83" s="9" t="s">
        <v>153</v>
      </c>
      <c r="I83" s="9" t="s">
        <v>122</v>
      </c>
      <c r="J83" s="12" t="s">
        <v>201</v>
      </c>
      <c r="K83" s="10">
        <v>48649</v>
      </c>
      <c r="L83" s="10">
        <v>46449</v>
      </c>
      <c r="M83" s="10">
        <v>46449</v>
      </c>
    </row>
    <row r="84" spans="1:13" ht="63.75" customHeight="1" x14ac:dyDescent="0.2">
      <c r="A84" s="9" t="s">
        <v>166</v>
      </c>
      <c r="B84" s="9" t="s">
        <v>98</v>
      </c>
      <c r="C84" s="9" t="s">
        <v>25</v>
      </c>
      <c r="D84" s="9" t="s">
        <v>30</v>
      </c>
      <c r="E84" s="9" t="s">
        <v>103</v>
      </c>
      <c r="F84" s="9" t="s">
        <v>155</v>
      </c>
      <c r="G84" s="9" t="s">
        <v>22</v>
      </c>
      <c r="H84" s="9" t="s">
        <v>23</v>
      </c>
      <c r="I84" s="9" t="s">
        <v>122</v>
      </c>
      <c r="J84" s="12" t="s">
        <v>202</v>
      </c>
      <c r="K84" s="10">
        <v>513908</v>
      </c>
      <c r="L84" s="10">
        <v>434431</v>
      </c>
      <c r="M84" s="10">
        <v>0</v>
      </c>
    </row>
    <row r="85" spans="1:13" ht="66.95" customHeight="1" x14ac:dyDescent="0.2">
      <c r="A85" s="9" t="s">
        <v>188</v>
      </c>
      <c r="B85" s="9" t="s">
        <v>98</v>
      </c>
      <c r="C85" s="9" t="s">
        <v>25</v>
      </c>
      <c r="D85" s="9" t="s">
        <v>30</v>
      </c>
      <c r="E85" s="9" t="s">
        <v>103</v>
      </c>
      <c r="F85" s="9" t="s">
        <v>155</v>
      </c>
      <c r="G85" s="9" t="s">
        <v>52</v>
      </c>
      <c r="H85" s="9" t="s">
        <v>23</v>
      </c>
      <c r="I85" s="9" t="s">
        <v>122</v>
      </c>
      <c r="J85" s="12" t="s">
        <v>203</v>
      </c>
      <c r="K85" s="10">
        <v>513908</v>
      </c>
      <c r="L85" s="10">
        <v>434431</v>
      </c>
      <c r="M85" s="10">
        <v>0</v>
      </c>
    </row>
    <row r="86" spans="1:13" ht="21.95" customHeight="1" x14ac:dyDescent="0.2">
      <c r="A86" s="9" t="s">
        <v>189</v>
      </c>
      <c r="B86" s="9" t="s">
        <v>98</v>
      </c>
      <c r="C86" s="9" t="s">
        <v>25</v>
      </c>
      <c r="D86" s="9" t="s">
        <v>30</v>
      </c>
      <c r="E86" s="9" t="s">
        <v>116</v>
      </c>
      <c r="F86" s="9" t="s">
        <v>21</v>
      </c>
      <c r="G86" s="9" t="s">
        <v>22</v>
      </c>
      <c r="H86" s="9" t="s">
        <v>23</v>
      </c>
      <c r="I86" s="9" t="s">
        <v>122</v>
      </c>
      <c r="J86" s="12" t="s">
        <v>204</v>
      </c>
      <c r="K86" s="10">
        <f>K87</f>
        <v>39186842.549999997</v>
      </c>
      <c r="L86" s="10">
        <f>L87</f>
        <v>22914344</v>
      </c>
      <c r="M86" s="10">
        <f>M87</f>
        <v>4192872.07</v>
      </c>
    </row>
    <row r="87" spans="1:13" ht="42" customHeight="1" x14ac:dyDescent="0.2">
      <c r="A87" s="9" t="s">
        <v>190</v>
      </c>
      <c r="B87" s="9" t="s">
        <v>98</v>
      </c>
      <c r="C87" s="9" t="s">
        <v>25</v>
      </c>
      <c r="D87" s="9" t="s">
        <v>30</v>
      </c>
      <c r="E87" s="9" t="s">
        <v>133</v>
      </c>
      <c r="F87" s="9" t="s">
        <v>137</v>
      </c>
      <c r="G87" s="9" t="s">
        <v>22</v>
      </c>
      <c r="H87" s="9" t="s">
        <v>23</v>
      </c>
      <c r="I87" s="9" t="s">
        <v>122</v>
      </c>
      <c r="J87" s="12" t="s">
        <v>205</v>
      </c>
      <c r="K87" s="14">
        <f>K88+K89+K90+K91</f>
        <v>39186842.549999997</v>
      </c>
      <c r="L87" s="14">
        <v>22914344</v>
      </c>
      <c r="M87" s="14">
        <v>4192872.07</v>
      </c>
    </row>
    <row r="88" spans="1:13" ht="50.25" customHeight="1" x14ac:dyDescent="0.2">
      <c r="A88" s="9" t="s">
        <v>191</v>
      </c>
      <c r="B88" s="9" t="s">
        <v>98</v>
      </c>
      <c r="C88" s="9" t="s">
        <v>25</v>
      </c>
      <c r="D88" s="9" t="s">
        <v>30</v>
      </c>
      <c r="E88" s="9" t="s">
        <v>133</v>
      </c>
      <c r="F88" s="9" t="s">
        <v>137</v>
      </c>
      <c r="G88" s="9" t="s">
        <v>52</v>
      </c>
      <c r="H88" s="9" t="s">
        <v>23</v>
      </c>
      <c r="I88" s="9" t="s">
        <v>122</v>
      </c>
      <c r="J88" s="12" t="s">
        <v>206</v>
      </c>
      <c r="K88" s="14">
        <v>35712567.799999997</v>
      </c>
      <c r="L88" s="14">
        <v>22914344</v>
      </c>
      <c r="M88" s="14">
        <v>4192872.07</v>
      </c>
    </row>
    <row r="89" spans="1:13" ht="174" customHeight="1" x14ac:dyDescent="0.2">
      <c r="A89" s="9" t="s">
        <v>192</v>
      </c>
      <c r="B89" s="9" t="s">
        <v>98</v>
      </c>
      <c r="C89" s="9" t="s">
        <v>25</v>
      </c>
      <c r="D89" s="9" t="s">
        <v>30</v>
      </c>
      <c r="E89" s="9" t="s">
        <v>133</v>
      </c>
      <c r="F89" s="9" t="s">
        <v>137</v>
      </c>
      <c r="G89" s="9" t="s">
        <v>52</v>
      </c>
      <c r="H89" s="9" t="s">
        <v>161</v>
      </c>
      <c r="I89" s="9" t="s">
        <v>122</v>
      </c>
      <c r="J89" s="1" t="s">
        <v>162</v>
      </c>
      <c r="K89" s="14">
        <v>1410500</v>
      </c>
      <c r="L89" s="14">
        <v>0</v>
      </c>
      <c r="M89" s="14">
        <v>0</v>
      </c>
    </row>
    <row r="90" spans="1:13" ht="69.95" customHeight="1" x14ac:dyDescent="0.2">
      <c r="A90" s="9" t="s">
        <v>193</v>
      </c>
      <c r="B90" s="9" t="s">
        <v>98</v>
      </c>
      <c r="C90" s="9" t="s">
        <v>25</v>
      </c>
      <c r="D90" s="9" t="s">
        <v>30</v>
      </c>
      <c r="E90" s="9" t="s">
        <v>133</v>
      </c>
      <c r="F90" s="9" t="s">
        <v>137</v>
      </c>
      <c r="G90" s="9" t="s">
        <v>52</v>
      </c>
      <c r="H90" s="9" t="s">
        <v>164</v>
      </c>
      <c r="I90" s="9" t="s">
        <v>122</v>
      </c>
      <c r="J90" s="12" t="s">
        <v>207</v>
      </c>
      <c r="K90" s="14">
        <v>63774.75</v>
      </c>
      <c r="L90" s="14">
        <v>0</v>
      </c>
      <c r="M90" s="14">
        <v>0</v>
      </c>
    </row>
    <row r="91" spans="1:13" ht="80.25" customHeight="1" x14ac:dyDescent="0.2">
      <c r="A91" s="9" t="s">
        <v>216</v>
      </c>
      <c r="B91" s="9" t="s">
        <v>98</v>
      </c>
      <c r="C91" s="9" t="s">
        <v>25</v>
      </c>
      <c r="D91" s="9" t="s">
        <v>30</v>
      </c>
      <c r="E91" s="9" t="s">
        <v>133</v>
      </c>
      <c r="F91" s="9" t="s">
        <v>137</v>
      </c>
      <c r="G91" s="9" t="s">
        <v>52</v>
      </c>
      <c r="H91" s="9" t="s">
        <v>187</v>
      </c>
      <c r="I91" s="9" t="s">
        <v>122</v>
      </c>
      <c r="J91" s="12" t="s">
        <v>181</v>
      </c>
      <c r="K91" s="14">
        <v>2000000</v>
      </c>
      <c r="L91" s="14">
        <v>0</v>
      </c>
      <c r="M91" s="14">
        <v>0</v>
      </c>
    </row>
    <row r="92" spans="1:13" ht="78" customHeight="1" x14ac:dyDescent="0.2">
      <c r="A92" s="9" t="s">
        <v>217</v>
      </c>
      <c r="B92" s="9" t="s">
        <v>98</v>
      </c>
      <c r="C92" s="9" t="s">
        <v>25</v>
      </c>
      <c r="D92" s="9" t="s">
        <v>65</v>
      </c>
      <c r="E92" s="9" t="s">
        <v>22</v>
      </c>
      <c r="F92" s="9" t="s">
        <v>21</v>
      </c>
      <c r="G92" s="9" t="s">
        <v>22</v>
      </c>
      <c r="H92" s="9" t="s">
        <v>23</v>
      </c>
      <c r="I92" s="9" t="s">
        <v>122</v>
      </c>
      <c r="J92" s="15" t="s">
        <v>208</v>
      </c>
      <c r="K92" s="14">
        <f>K93</f>
        <v>-1641173.87</v>
      </c>
      <c r="L92" s="16">
        <v>0</v>
      </c>
      <c r="M92" s="16">
        <v>0</v>
      </c>
    </row>
    <row r="93" spans="1:13" ht="68.099999999999994" customHeight="1" x14ac:dyDescent="0.2">
      <c r="A93" s="9" t="s">
        <v>218</v>
      </c>
      <c r="B93" s="9" t="s">
        <v>98</v>
      </c>
      <c r="C93" s="9" t="s">
        <v>25</v>
      </c>
      <c r="D93" s="9" t="s">
        <v>65</v>
      </c>
      <c r="E93" s="9" t="s">
        <v>22</v>
      </c>
      <c r="F93" s="9" t="s">
        <v>21</v>
      </c>
      <c r="G93" s="9" t="s">
        <v>52</v>
      </c>
      <c r="H93" s="9" t="s">
        <v>23</v>
      </c>
      <c r="I93" s="9" t="s">
        <v>122</v>
      </c>
      <c r="J93" s="12" t="s">
        <v>209</v>
      </c>
      <c r="K93" s="14">
        <f>K94</f>
        <v>-1641173.87</v>
      </c>
      <c r="L93" s="16">
        <v>0</v>
      </c>
      <c r="M93" s="16">
        <v>0</v>
      </c>
    </row>
    <row r="94" spans="1:13" ht="63.75" x14ac:dyDescent="0.2">
      <c r="A94" s="9" t="s">
        <v>219</v>
      </c>
      <c r="B94" s="9" t="s">
        <v>98</v>
      </c>
      <c r="C94" s="9" t="s">
        <v>25</v>
      </c>
      <c r="D94" s="9" t="s">
        <v>65</v>
      </c>
      <c r="E94" s="9" t="s">
        <v>154</v>
      </c>
      <c r="F94" s="9" t="s">
        <v>34</v>
      </c>
      <c r="G94" s="9" t="s">
        <v>52</v>
      </c>
      <c r="H94" s="9" t="s">
        <v>23</v>
      </c>
      <c r="I94" s="9" t="s">
        <v>122</v>
      </c>
      <c r="J94" s="12" t="s">
        <v>210</v>
      </c>
      <c r="K94" s="17">
        <v>-1641173.87</v>
      </c>
      <c r="L94" s="16">
        <v>0</v>
      </c>
      <c r="M94" s="16">
        <v>0</v>
      </c>
    </row>
  </sheetData>
  <mergeCells count="16">
    <mergeCell ref="K1:M1"/>
    <mergeCell ref="K2:M2"/>
    <mergeCell ref="K3:M3"/>
    <mergeCell ref="K4:M4"/>
    <mergeCell ref="K5:M5"/>
    <mergeCell ref="K6:M6"/>
    <mergeCell ref="K7:M7"/>
    <mergeCell ref="K8:M8"/>
    <mergeCell ref="A11:M11"/>
    <mergeCell ref="B13:I13"/>
    <mergeCell ref="M13:M14"/>
    <mergeCell ref="A16:I16"/>
    <mergeCell ref="A13:A14"/>
    <mergeCell ref="J13:J14"/>
    <mergeCell ref="K13:K14"/>
    <mergeCell ref="L13:L14"/>
  </mergeCells>
  <pageMargins left="0.25" right="0.25" top="0.75" bottom="0.75" header="0.3" footer="0.3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2023-12-18T03:37:15Z</cp:lastPrinted>
  <dcterms:created xsi:type="dcterms:W3CDTF">2006-09-28T05:33:00Z</dcterms:created>
  <dcterms:modified xsi:type="dcterms:W3CDTF">2023-12-22T09:31:21Z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C32DAFCF25084A87BF2AFB60BC8DA703</vt:lpwstr>
  </property>
  <property fmtid="{D5CDD505-2E9C-101B-9397-08002B2CF9AE}" pid="3" name="KSOProductBuildVer">
    <vt:lpwstr>1049-11.2.0.11537</vt:lpwstr>
  </property>
</Properties>
</file>