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Документы Совета\Сессии 6-й Созыв\2023\24-я (очередная) сессия 22.12.2023\Решение № 00-000-р БЮДЖЕТ 2024-2026\"/>
    </mc:Choice>
  </mc:AlternateContent>
  <bookViews>
    <workbookView xWindow="0" yWindow="0" windowWidth="19200" windowHeight="8130"/>
  </bookViews>
  <sheets>
    <sheet name="Роспись расходов" sheetId="1" r:id="rId1"/>
  </sheets>
  <definedNames>
    <definedName name="BFT_Print_Titles" localSheetId="0">'Роспись расходов'!$13:$15</definedName>
    <definedName name="LAST_CELL" localSheetId="0">'Роспись расходов'!$K$124</definedName>
    <definedName name="_xlnm.Print_Area" localSheetId="0">'Роспись расходов'!$A$1:$J$169</definedName>
  </definedNames>
  <calcPr calcId="152511"/>
</workbook>
</file>

<file path=xl/calcChain.xml><?xml version="1.0" encoding="utf-8"?>
<calcChain xmlns="http://schemas.openxmlformats.org/spreadsheetml/2006/main">
  <c r="J167" i="1" l="1"/>
  <c r="I167" i="1"/>
  <c r="I166" i="1" s="1"/>
  <c r="I165" i="1" s="1"/>
  <c r="I164" i="1" s="1"/>
  <c r="H167" i="1"/>
  <c r="J166" i="1"/>
  <c r="J165" i="1" s="1"/>
  <c r="J164" i="1" s="1"/>
  <c r="H166" i="1"/>
  <c r="H165" i="1" s="1"/>
  <c r="H164" i="1" s="1"/>
  <c r="H162" i="1"/>
  <c r="H161" i="1"/>
  <c r="H160" i="1" s="1"/>
  <c r="H159" i="1" s="1"/>
  <c r="H158" i="1" s="1"/>
  <c r="H156" i="1"/>
  <c r="H155" i="1" s="1"/>
  <c r="H154" i="1" s="1"/>
  <c r="H152" i="1"/>
  <c r="H151" i="1"/>
  <c r="H147" i="1" s="1"/>
  <c r="H149" i="1"/>
  <c r="H148" i="1"/>
  <c r="H145" i="1"/>
  <c r="H144" i="1" s="1"/>
  <c r="H143" i="1" s="1"/>
  <c r="H142" i="1" s="1"/>
  <c r="J141" i="1"/>
  <c r="J140" i="1" s="1"/>
  <c r="I141" i="1"/>
  <c r="I140" i="1"/>
  <c r="H138" i="1"/>
  <c r="H137" i="1" s="1"/>
  <c r="H136" i="1" s="1"/>
  <c r="H135" i="1" s="1"/>
  <c r="H133" i="1"/>
  <c r="H131" i="1"/>
  <c r="H130" i="1"/>
  <c r="H129" i="1" s="1"/>
  <c r="H128" i="1"/>
  <c r="H127" i="1" s="1"/>
  <c r="H126" i="1" s="1"/>
  <c r="H125" i="1" s="1"/>
  <c r="J127" i="1"/>
  <c r="I127" i="1"/>
  <c r="I126" i="1" s="1"/>
  <c r="J126" i="1"/>
  <c r="J125" i="1" s="1"/>
  <c r="I125" i="1"/>
  <c r="I124" i="1" s="1"/>
  <c r="J124" i="1"/>
  <c r="J123" i="1" s="1"/>
  <c r="H124" i="1"/>
  <c r="I123" i="1"/>
  <c r="H121" i="1"/>
  <c r="H120" i="1" s="1"/>
  <c r="H119" i="1"/>
  <c r="H118" i="1" s="1"/>
  <c r="J118" i="1"/>
  <c r="I118" i="1"/>
  <c r="I117" i="1" s="1"/>
  <c r="I116" i="1" s="1"/>
  <c r="J117" i="1"/>
  <c r="H117" i="1"/>
  <c r="H110" i="1"/>
  <c r="H109" i="1" s="1"/>
  <c r="J107" i="1"/>
  <c r="I107" i="1"/>
  <c r="J106" i="1"/>
  <c r="I106" i="1"/>
  <c r="H104" i="1"/>
  <c r="H103" i="1" s="1"/>
  <c r="H102" i="1"/>
  <c r="J97" i="1"/>
  <c r="I97" i="1"/>
  <c r="I96" i="1" s="1"/>
  <c r="H97" i="1"/>
  <c r="J96" i="1"/>
  <c r="J92" i="1" s="1"/>
  <c r="J91" i="1" s="1"/>
  <c r="J90" i="1" s="1"/>
  <c r="J89" i="1" s="1"/>
  <c r="H96" i="1"/>
  <c r="H94" i="1"/>
  <c r="H93" i="1"/>
  <c r="I92" i="1"/>
  <c r="I91" i="1" s="1"/>
  <c r="I90" i="1" s="1"/>
  <c r="I89" i="1" s="1"/>
  <c r="J77" i="1"/>
  <c r="I77" i="1"/>
  <c r="I76" i="1" s="1"/>
  <c r="H77" i="1"/>
  <c r="J76" i="1"/>
  <c r="J75" i="1" s="1"/>
  <c r="H76" i="1"/>
  <c r="H75" i="1" s="1"/>
  <c r="H74" i="1" s="1"/>
  <c r="H73" i="1" s="1"/>
  <c r="H67" i="1" s="1"/>
  <c r="I75" i="1"/>
  <c r="I74" i="1" s="1"/>
  <c r="J74" i="1"/>
  <c r="J73" i="1" s="1"/>
  <c r="J67" i="1" s="1"/>
  <c r="I73" i="1"/>
  <c r="I67" i="1" s="1"/>
  <c r="J65" i="1"/>
  <c r="I65" i="1"/>
  <c r="I64" i="1" s="1"/>
  <c r="H65" i="1"/>
  <c r="J64" i="1"/>
  <c r="J63" i="1" s="1"/>
  <c r="J62" i="1" s="1"/>
  <c r="J61" i="1" s="1"/>
  <c r="H64" i="1"/>
  <c r="H63" i="1" s="1"/>
  <c r="I63" i="1"/>
  <c r="I62" i="1" s="1"/>
  <c r="I61" i="1" s="1"/>
  <c r="H62" i="1"/>
  <c r="H61" i="1" s="1"/>
  <c r="J59" i="1"/>
  <c r="I59" i="1"/>
  <c r="H59" i="1"/>
  <c r="H54" i="1" s="1"/>
  <c r="J57" i="1"/>
  <c r="I57" i="1"/>
  <c r="H57" i="1"/>
  <c r="I55" i="1"/>
  <c r="I54" i="1" s="1"/>
  <c r="H55" i="1"/>
  <c r="J54" i="1"/>
  <c r="J52" i="1"/>
  <c r="I52" i="1"/>
  <c r="H52" i="1"/>
  <c r="J50" i="1"/>
  <c r="J49" i="1" s="1"/>
  <c r="I50" i="1"/>
  <c r="H50" i="1"/>
  <c r="H49" i="1" s="1"/>
  <c r="I49" i="1"/>
  <c r="I48" i="1" s="1"/>
  <c r="I47" i="1" s="1"/>
  <c r="I46" i="1" s="1"/>
  <c r="J48" i="1"/>
  <c r="J47" i="1" s="1"/>
  <c r="H48" i="1"/>
  <c r="H47" i="1" s="1"/>
  <c r="H46" i="1" s="1"/>
  <c r="J46" i="1"/>
  <c r="J44" i="1"/>
  <c r="I44" i="1"/>
  <c r="J39" i="1"/>
  <c r="I39" i="1"/>
  <c r="I38" i="1" s="1"/>
  <c r="H39" i="1"/>
  <c r="J38" i="1"/>
  <c r="J37" i="1" s="1"/>
  <c r="H38" i="1"/>
  <c r="H37" i="1" s="1"/>
  <c r="I37" i="1"/>
  <c r="H34" i="1"/>
  <c r="H33" i="1" s="1"/>
  <c r="H30" i="1" s="1"/>
  <c r="H29" i="1" s="1"/>
  <c r="J33" i="1"/>
  <c r="I33" i="1"/>
  <c r="H32" i="1"/>
  <c r="H31" i="1" s="1"/>
  <c r="J31" i="1"/>
  <c r="I31" i="1"/>
  <c r="J30" i="1"/>
  <c r="J29" i="1" s="1"/>
  <c r="J24" i="1" s="1"/>
  <c r="H27" i="1"/>
  <c r="H26" i="1" s="1"/>
  <c r="H25" i="1"/>
  <c r="J22" i="1"/>
  <c r="J21" i="1" s="1"/>
  <c r="I22" i="1"/>
  <c r="H22" i="1"/>
  <c r="H21" i="1" s="1"/>
  <c r="H20" i="1" s="1"/>
  <c r="H19" i="1" s="1"/>
  <c r="I21" i="1"/>
  <c r="I20" i="1" s="1"/>
  <c r="J20" i="1"/>
  <c r="J19" i="1" s="1"/>
  <c r="J18" i="1" s="1"/>
  <c r="I19" i="1"/>
  <c r="H24" i="1" l="1"/>
  <c r="H18" i="1" s="1"/>
  <c r="H17" i="1" s="1"/>
  <c r="H16" i="1" s="1"/>
  <c r="I30" i="1"/>
  <c r="I29" i="1" s="1"/>
  <c r="I24" i="1" s="1"/>
  <c r="I18" i="1" s="1"/>
  <c r="I17" i="1" s="1"/>
  <c r="I16" i="1" s="1"/>
  <c r="H92" i="1"/>
  <c r="H91" i="1" s="1"/>
  <c r="H90" i="1" s="1"/>
  <c r="H89" i="1" s="1"/>
  <c r="J116" i="1"/>
  <c r="J17" i="1" s="1"/>
  <c r="J16" i="1" s="1"/>
  <c r="H123" i="1"/>
  <c r="H116" i="1" s="1"/>
  <c r="H141" i="1"/>
  <c r="H140" i="1" s="1"/>
</calcChain>
</file>

<file path=xl/sharedStrings.xml><?xml version="1.0" encoding="utf-8"?>
<sst xmlns="http://schemas.openxmlformats.org/spreadsheetml/2006/main" count="660" uniqueCount="148">
  <si>
    <t xml:space="preserve">                       Приложение 5</t>
  </si>
  <si>
    <t xml:space="preserve">                       к решению Козульского</t>
  </si>
  <si>
    <t xml:space="preserve">                       поселкового Совета депутатов</t>
  </si>
  <si>
    <t xml:space="preserve">                      Ведомственная структура расходов бюджета муниципального образования п. Козулька</t>
  </si>
  <si>
    <t xml:space="preserve">              на 2024 год и плановый период 2025 - 2026 годов                            </t>
  </si>
  <si>
    <t>рублей</t>
  </si>
  <si>
    <t>№ п/п</t>
  </si>
  <si>
    <t>Наименование показателя</t>
  </si>
  <si>
    <t>КБК</t>
  </si>
  <si>
    <t>Сумма на         2024 год</t>
  </si>
  <si>
    <t>Сумма на   2025 год</t>
  </si>
  <si>
    <t>Сумма на  2026 год</t>
  </si>
  <si>
    <t>Код ведомства</t>
  </si>
  <si>
    <t>Раздел</t>
  </si>
  <si>
    <t>Подраздел</t>
  </si>
  <si>
    <t>Целевая статья</t>
  </si>
  <si>
    <t>Вид расхода</t>
  </si>
  <si>
    <t>1</t>
  </si>
  <si>
    <t>2</t>
  </si>
  <si>
    <t>7</t>
  </si>
  <si>
    <t>3</t>
  </si>
  <si>
    <t>4</t>
  </si>
  <si>
    <t>5</t>
  </si>
  <si>
    <t>6</t>
  </si>
  <si>
    <t>8</t>
  </si>
  <si>
    <t>9</t>
  </si>
  <si>
    <t>10</t>
  </si>
  <si>
    <t>ВСЕГО:</t>
  </si>
  <si>
    <t>Администрация поселка Козулька</t>
  </si>
  <si>
    <t>014</t>
  </si>
  <si>
    <t>ОБЩЕГОСУДАРСТВЕННЫЕ ВОПРОСЫ</t>
  </si>
  <si>
    <t>01</t>
  </si>
  <si>
    <t>00</t>
  </si>
  <si>
    <t>Функционирование высшего должностного лица субъекта Российской Федерации и муниципального образования</t>
  </si>
  <si>
    <t>02</t>
  </si>
  <si>
    <t>Непрограммные мероприятия</t>
  </si>
  <si>
    <t>Глава муниципального образования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</si>
  <si>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</si>
  <si>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</si>
  <si>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</si>
  <si>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</si>
  <si>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Муниципальная программа "Осуществление переданных полномочий в области культуры, молодежной политики, архитектуры и спорта"</t>
  </si>
  <si>
    <t>0200000000</t>
  </si>
  <si>
    <t>Подпрограмма "Осуществление передаваемых полномочий в области градостроительной деятельности"</t>
  </si>
  <si>
    <t>0230092830</t>
  </si>
  <si>
    <t>Межбюджетные трансферты</t>
  </si>
  <si>
    <t>Иные межбюджетные трансферты</t>
  </si>
  <si>
    <t>Аппарат управления органов местного самоуправления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</si>
  <si>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</si>
  <si>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</si>
  <si>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Иные бюджетные ассигнования</t>
  </si>
  <si>
    <t>Уплата налогов, сборов и иных платежей</t>
  </si>
  <si>
    <t>Непрограммные расходы органов судебной власти</t>
  </si>
  <si>
    <t>Субвенция бюджетам муниципальных образований на выполнение государственных полномочий по созданию и обеспечению деятельности административных комиссий</t>
  </si>
  <si>
    <t>Резервные фонды</t>
  </si>
  <si>
    <t>Резервный фонд</t>
  </si>
  <si>
    <t>Резервные средства</t>
  </si>
  <si>
    <t>Другие общегосударственные вопросы</t>
  </si>
  <si>
    <t>Муниципальная программа "Улучшение качества жизни населения муниципального образования п.Козулька"</t>
  </si>
  <si>
    <t>0100000000</t>
  </si>
  <si>
    <t>Подпрограмма "Благоустройство территории муниципального образования п. Козулька"</t>
  </si>
  <si>
    <t>0150000000</t>
  </si>
  <si>
    <t>Организация работ по благоустройству территории муниципального образования п. Козулька</t>
  </si>
  <si>
    <t>0150092040</t>
  </si>
  <si>
    <t>0920003000</t>
  </si>
  <si>
    <t>Социальное обеспечение и иные выплаты населению</t>
  </si>
  <si>
    <t>Социальные выплаты гражданам, кроме публичных нормативных социальных выплат</t>
  </si>
  <si>
    <t>Исполнение судебных актов</t>
  </si>
  <si>
    <t>НАЦИОНАЛЬНАЯ ОБОРОНА</t>
  </si>
  <si>
    <t>Мобилизационная и вневойсковая подготовка</t>
  </si>
  <si>
    <t>03</t>
  </si>
  <si>
    <t>Непрограммные расходы отдельных органов исполнительной власти</t>
  </si>
  <si>
    <t>Осуществление первичного воинского учета на территориях, где отсутствуют военные комиссариаты</t>
  </si>
  <si>
    <t>НАЦИОНАЛЬНАЯ БЕЗОПАСНОСТЬ И ПРАВООХРАНИТЕЛЬНАЯ ДЕЯТЕЛЬНОСТЬ</t>
  </si>
  <si>
    <t>Гражданская оборона</t>
  </si>
  <si>
    <t>09</t>
  </si>
  <si>
    <t>Муниципальная программа "Профилактика правонарушений в п. Козулька"</t>
  </si>
  <si>
    <t>0300000000</t>
  </si>
  <si>
    <t>Подпрограмма "Профилактика правонарушений"</t>
  </si>
  <si>
    <t>0310091200</t>
  </si>
  <si>
    <t>Защита населения и территории от чрезвычайных ситуаций природного и техногенного характера, пожарная безопасность</t>
  </si>
  <si>
    <t>Подпрограмма "Обеспечение первичных мер пожарной безопасности в муниципальном образовании п. Козулька"</t>
  </si>
  <si>
    <t>0160000000</t>
  </si>
  <si>
    <t>Софинансирование субсидии на обеспечение первичных мер пожарной безопасности</t>
  </si>
  <si>
    <t>0160084120</t>
  </si>
  <si>
    <t>Другие вопросы в области национальной безопасности и правоохранительной деятельности</t>
  </si>
  <si>
    <t>Подпрограмма "Профилактика терроризма и экстримизма в муниципальном образовании п. Козулька"</t>
  </si>
  <si>
    <t>0180000000</t>
  </si>
  <si>
    <t>Организация работ по профилактике терроризма и экстримизма в муниципальном образовании п. Козулька</t>
  </si>
  <si>
    <t>0180092070</t>
  </si>
  <si>
    <t>НАЦИОНАЛЬНАЯ ЭКОНОМИКА</t>
  </si>
  <si>
    <t>Дорожное хозяйство (дорожные фонды)</t>
  </si>
  <si>
    <t>Подпрограмма "Ремонт и содержание сети автомобильных дорог общего пользования местного значения муниципального образования п. Козулька"</t>
  </si>
  <si>
    <t>Работы по содержанию сети автомобильных дорог общего пользования местного значения</t>
  </si>
  <si>
    <t>Работы по содержанию сети автомобильных дорог общего пользования местного значения (акцизы)</t>
  </si>
  <si>
    <t>Софинансировние субсидии бюджетам муниципальных образований на осуществление дорожной деятельности в отношении автомобильных дорог общего пользования местного значения в соответствии с решениями Губернатора Красноярского края Правительства Красноярского края за счет средств местного бюджета</t>
  </si>
  <si>
    <t>01300S3950</t>
  </si>
  <si>
    <t>Софинансирование субсидии бюджетам муниципальных образований на обустройство участков улично- дорожной сети в близи образовательных организаций для обеспечения безопасности дорожного движения за счет средств местного бюджета</t>
  </si>
  <si>
    <t>013R3S4270</t>
  </si>
  <si>
    <t>Другие вопросы в области национальной экономики</t>
  </si>
  <si>
    <t>Муниципальная программа "Улучшение качества жизни населения муниципального образования п.Козулька "</t>
  </si>
  <si>
    <t>Подпрограмма "Землепользование"</t>
  </si>
  <si>
    <t>Организация работ по землепользованию</t>
  </si>
  <si>
    <t>Подпрограмма "Энергосбережение и повышение энергетической эффективности на территории муниципального образования п. Козулька"</t>
  </si>
  <si>
    <t>Организация и проведение работ по энергосбережению</t>
  </si>
  <si>
    <t>ЖИЛИЩНО-КОММУНАЛЬНОЕ ХОЗЯЙСТВО</t>
  </si>
  <si>
    <t>05</t>
  </si>
  <si>
    <t>Жилищное хозяйство</t>
  </si>
  <si>
    <t>Муниципальная адресная программа "Переселение граждан из аварийного жилищного фонда в поселке Козулька"</t>
  </si>
  <si>
    <t>Подпрограмма "Ветхое и бесхозное жилье"</t>
  </si>
  <si>
    <t>0110000000</t>
  </si>
  <si>
    <t>Организация работ по  объектам недвижимости, ветхому и бесхозному жилью</t>
  </si>
  <si>
    <t>0110092000</t>
  </si>
  <si>
    <t>Благоустройство</t>
  </si>
  <si>
    <t>Прочие межбюджетные трансферты на осуществление расходов направленных на  реализацию мероприятий по поддержке местных инициатив территорий городских и сельских поселений</t>
  </si>
  <si>
    <t>04100000</t>
  </si>
  <si>
    <t>Расходы на реализацию мероприятий по поддержке местных инициатив за счет средств местного бюджета</t>
  </si>
  <si>
    <t>04100S6410</t>
  </si>
  <si>
    <t>Расходы на реализацию мероприятий по формированию городской среды в поселениях</t>
  </si>
  <si>
    <t>04100S4590</t>
  </si>
  <si>
    <t>Другие вопросы в области жилищно-коммунального хозяйства</t>
  </si>
  <si>
    <t>Муниципальная программа Осуществление переданных полномочий в области культуры, архитектуры и спорта</t>
  </si>
  <si>
    <t>Осуществление передаваемых полномочий в области тепло-,центрального водоснабжения и контроля подготовки к отопительному сезону</t>
  </si>
  <si>
    <t>0250092850</t>
  </si>
  <si>
    <t>ОБРАЗОВАНИЕ</t>
  </si>
  <si>
    <t>07</t>
  </si>
  <si>
    <t>Молодежная политика</t>
  </si>
  <si>
    <t>Подпрограмма "Организация отдыха, оздоровления и занятости детей и подростков на территории муниципального образования п. Козулька"</t>
  </si>
  <si>
    <t>0140000000</t>
  </si>
  <si>
    <t>Работы по организации отдыха, оздоровления и занятости детей и подростков</t>
  </si>
  <si>
    <t>0140092030</t>
  </si>
  <si>
    <t>Муниципальная программа Осуществление переданных полномочий в области культуры, молодежной политики, архитектуры и спорта</t>
  </si>
  <si>
    <t>Подпрограмма "Осуществление передаваемых полномочий в области физической культуры и спорта"</t>
  </si>
  <si>
    <t>0220092850</t>
  </si>
  <si>
    <t>Подпрограмма "Осуществление передаваемых полномочий в области молодежной политики"</t>
  </si>
  <si>
    <t>0240092840</t>
  </si>
  <si>
    <t>КУЛЬТУРА, КИНЕМАТОГРАФИЯ</t>
  </si>
  <si>
    <t>08</t>
  </si>
  <si>
    <t>Культура</t>
  </si>
  <si>
    <t>210092810</t>
  </si>
  <si>
    <t>ЗДРАВООХРАНЕНИЕ</t>
  </si>
  <si>
    <t>Другие вопросы в области здравоохранения</t>
  </si>
  <si>
    <t>Софинансирование на организацию и проведение акарицидных обработок мест массового отдыха населения</t>
  </si>
  <si>
    <t>Козульский поселковый Совет депутатов</t>
  </si>
  <si>
    <t>019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</si>
  <si>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</si>
  <si>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Условно утвержденные расходы</t>
  </si>
  <si>
    <t xml:space="preserve">                       от 22.12.2023 № 24-167-р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</si>
</sst>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##0.00"/>
  </numFmts>
  <fonts count="6">
    <font>
      <sz val="10"/>
      <name val="Arial"/>
      <charset val="134"/>
    </font>
    <font>
      <sz val="12"/>
      <name val="Times New Roman"/>
      <charset val="204"/>
    </font>
    <font>
      <sz val="14"/>
      <name val="Times New Roman"/>
      <charset val="204"/>
    </font>
    <font>
      <sz val="12"/>
      <color rgb="FF000000"/>
      <name val="Times New Roman"/>
      <charset val="204"/>
    </font>
    <font>
      <sz val="8"/>
      <color indexed="8"/>
      <name val="Calibri"/>
      <charset val="204"/>
    </font>
    <font>
      <sz val="10"/>
      <name val="Arial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4" fillId="0" borderId="0"/>
    <xf numFmtId="0" fontId="5" fillId="0" borderId="0"/>
  </cellStyleXfs>
  <cellXfs count="26">
    <xf numFmtId="0" fontId="0" fillId="0" borderId="0" xfId="0"/>
    <xf numFmtId="0" fontId="1" fillId="0" borderId="0" xfId="0" applyFont="1" applyFill="1"/>
    <xf numFmtId="0" fontId="1" fillId="0" borderId="0" xfId="0" applyFont="1" applyFill="1" applyAlignment="1">
      <alignment horizontal="left"/>
    </xf>
    <xf numFmtId="0" fontId="2" fillId="0" borderId="0" xfId="0" applyFont="1" applyFill="1" applyAlignment="1"/>
    <xf numFmtId="49" fontId="1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right" vertical="center" wrapText="1"/>
    </xf>
    <xf numFmtId="164" fontId="3" fillId="0" borderId="1" xfId="0" applyNumberFormat="1" applyFont="1" applyFill="1" applyBorder="1" applyAlignment="1">
      <alignment vertical="center" wrapText="1"/>
    </xf>
    <xf numFmtId="0" fontId="1" fillId="0" borderId="0" xfId="0" applyFont="1" applyFill="1" applyAlignment="1"/>
    <xf numFmtId="0" fontId="1" fillId="0" borderId="0" xfId="0" applyFont="1" applyFill="1" applyAlignment="1">
      <alignment horizontal="right"/>
    </xf>
    <xf numFmtId="49" fontId="1" fillId="0" borderId="0" xfId="0" applyNumberFormat="1" applyFont="1" applyFill="1" applyBorder="1"/>
    <xf numFmtId="0" fontId="3" fillId="0" borderId="1" xfId="0" applyFont="1" applyFill="1" applyBorder="1" applyAlignment="1">
      <alignment horizontal="right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164" fontId="3" fillId="0" borderId="0" xfId="0" applyNumberFormat="1" applyFont="1" applyFill="1" applyBorder="1" applyAlignment="1">
      <alignment horizontal="right" vertical="center" wrapText="1"/>
    </xf>
    <xf numFmtId="0" fontId="3" fillId="0" borderId="0" xfId="0" applyFont="1" applyFill="1" applyBorder="1" applyAlignment="1">
      <alignment horizontal="right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 wrapText="1"/>
    </xf>
    <xf numFmtId="0" fontId="1" fillId="0" borderId="0" xfId="0" applyFont="1" applyFill="1" applyAlignment="1">
      <alignment horizontal="left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left"/>
    </xf>
    <xf numFmtId="0" fontId="2" fillId="0" borderId="0" xfId="1" applyFont="1" applyFill="1" applyAlignment="1"/>
    <xf numFmtId="0" fontId="2" fillId="0" borderId="0" xfId="2" applyFont="1" applyFill="1" applyAlignment="1">
      <alignment horizontal="left"/>
    </xf>
  </cellXfs>
  <cellStyles count="3">
    <cellStyle name="Обычный" xfId="0" builtinId="0"/>
    <cellStyle name="Обычный 2" xfId="1"/>
    <cellStyle name="Обычный_Лист1_1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73"/>
  <sheetViews>
    <sheetView tabSelected="1" view="pageBreakPreview" topLeftCell="B1" zoomScaleNormal="75" workbookViewId="0">
      <selection activeCell="H4" sqref="H4:J4"/>
    </sheetView>
  </sheetViews>
  <sheetFormatPr defaultColWidth="9" defaultRowHeight="12.75" customHeight="1"/>
  <cols>
    <col min="1" max="1" width="7" style="1" customWidth="1"/>
    <col min="2" max="2" width="39.42578125" style="1" customWidth="1"/>
    <col min="3" max="3" width="7.140625" style="1" customWidth="1"/>
    <col min="4" max="4" width="9.28515625" style="1" customWidth="1"/>
    <col min="5" max="5" width="11.7109375" style="1" customWidth="1"/>
    <col min="6" max="6" width="14" style="1" customWidth="1"/>
    <col min="7" max="7" width="7.140625" style="1" customWidth="1"/>
    <col min="8" max="8" width="16.85546875" style="1" customWidth="1"/>
    <col min="9" max="9" width="16" style="1" customWidth="1"/>
    <col min="10" max="10" width="19.85546875" style="1" customWidth="1"/>
    <col min="11" max="11" width="8.85546875" style="1" customWidth="1"/>
    <col min="12" max="16384" width="9" style="1"/>
  </cols>
  <sheetData>
    <row r="1" spans="1:11" ht="19.5" customHeight="1">
      <c r="H1" s="23" t="s">
        <v>0</v>
      </c>
      <c r="I1" s="23"/>
      <c r="J1" s="23"/>
    </row>
    <row r="2" spans="1:11" ht="19.5" customHeight="1">
      <c r="H2" s="24" t="s">
        <v>1</v>
      </c>
      <c r="I2" s="24"/>
      <c r="J2" s="24"/>
    </row>
    <row r="3" spans="1:11" ht="19.5" customHeight="1">
      <c r="H3" s="25" t="s">
        <v>2</v>
      </c>
      <c r="I3" s="25"/>
      <c r="J3" s="25"/>
    </row>
    <row r="4" spans="1:11" ht="19.5" customHeight="1">
      <c r="H4" s="23" t="s">
        <v>147</v>
      </c>
      <c r="I4" s="23"/>
      <c r="J4" s="23"/>
    </row>
    <row r="5" spans="1:11" ht="11.25" customHeight="1">
      <c r="H5" s="20"/>
      <c r="I5" s="20"/>
    </row>
    <row r="6" spans="1:11" ht="12.75" hidden="1" customHeight="1">
      <c r="H6" s="20"/>
      <c r="I6" s="20"/>
    </row>
    <row r="7" spans="1:11" ht="12.75" hidden="1" customHeight="1">
      <c r="H7" s="21"/>
      <c r="I7" s="21"/>
    </row>
    <row r="8" spans="1:11" ht="12.75" hidden="1" customHeight="1">
      <c r="H8" s="20"/>
      <c r="I8" s="20"/>
      <c r="J8" s="20"/>
    </row>
    <row r="9" spans="1:11" ht="25.5" customHeight="1">
      <c r="B9" s="3" t="s">
        <v>3</v>
      </c>
      <c r="C9" s="3"/>
      <c r="D9" s="3"/>
      <c r="E9" s="3"/>
      <c r="F9" s="3"/>
      <c r="G9" s="3"/>
      <c r="H9" s="3"/>
      <c r="I9" s="11"/>
    </row>
    <row r="10" spans="1:11" ht="21.75" customHeight="1">
      <c r="B10" s="22" t="s">
        <v>4</v>
      </c>
      <c r="C10" s="22"/>
      <c r="D10" s="22"/>
      <c r="E10" s="22"/>
      <c r="F10" s="22"/>
      <c r="G10" s="22"/>
      <c r="H10" s="22"/>
    </row>
    <row r="11" spans="1:11" ht="15.75"/>
    <row r="12" spans="1:11" ht="13.5" customHeight="1">
      <c r="A12" s="21"/>
      <c r="B12" s="21"/>
      <c r="D12" s="2"/>
      <c r="J12" s="12" t="s">
        <v>5</v>
      </c>
    </row>
    <row r="13" spans="1:11" ht="15.75">
      <c r="A13" s="19" t="s">
        <v>6</v>
      </c>
      <c r="B13" s="19" t="s">
        <v>7</v>
      </c>
      <c r="C13" s="19" t="s">
        <v>8</v>
      </c>
      <c r="D13" s="19"/>
      <c r="E13" s="19"/>
      <c r="F13" s="19"/>
      <c r="G13" s="19"/>
      <c r="H13" s="19" t="s">
        <v>9</v>
      </c>
      <c r="I13" s="19" t="s">
        <v>10</v>
      </c>
      <c r="J13" s="19" t="s">
        <v>11</v>
      </c>
      <c r="K13" s="13"/>
    </row>
    <row r="14" spans="1:11" ht="52.5" customHeight="1">
      <c r="A14" s="19"/>
      <c r="B14" s="19"/>
      <c r="C14" s="4" t="s">
        <v>12</v>
      </c>
      <c r="D14" s="4" t="s">
        <v>13</v>
      </c>
      <c r="E14" s="4" t="s">
        <v>14</v>
      </c>
      <c r="F14" s="4" t="s">
        <v>15</v>
      </c>
      <c r="G14" s="4" t="s">
        <v>16</v>
      </c>
      <c r="H14" s="19"/>
      <c r="I14" s="19"/>
      <c r="J14" s="19"/>
      <c r="K14" s="13"/>
    </row>
    <row r="15" spans="1:11" ht="15.75">
      <c r="A15" s="5" t="s">
        <v>17</v>
      </c>
      <c r="B15" s="5" t="s">
        <v>18</v>
      </c>
      <c r="C15" s="5" t="s">
        <v>19</v>
      </c>
      <c r="D15" s="5" t="s">
        <v>20</v>
      </c>
      <c r="E15" s="5" t="s">
        <v>21</v>
      </c>
      <c r="F15" s="5" t="s">
        <v>22</v>
      </c>
      <c r="G15" s="5" t="s">
        <v>23</v>
      </c>
      <c r="H15" s="5" t="s">
        <v>24</v>
      </c>
      <c r="I15" s="5" t="s">
        <v>25</v>
      </c>
      <c r="J15" s="5" t="s">
        <v>26</v>
      </c>
      <c r="K15" s="13"/>
    </row>
    <row r="16" spans="1:11" ht="24" customHeight="1">
      <c r="A16" s="6">
        <v>1</v>
      </c>
      <c r="B16" s="7" t="s">
        <v>27</v>
      </c>
      <c r="C16" s="6"/>
      <c r="D16" s="8"/>
      <c r="E16" s="8"/>
      <c r="F16" s="6"/>
      <c r="G16" s="6"/>
      <c r="H16" s="9">
        <f>H17+H164</f>
        <v>54003414.199999996</v>
      </c>
      <c r="I16" s="9">
        <f>I17+I164</f>
        <v>33018241.900000002</v>
      </c>
      <c r="J16" s="9">
        <f>J17+J164</f>
        <v>31753640.800000004</v>
      </c>
    </row>
    <row r="17" spans="1:10" ht="15.75">
      <c r="A17" s="6">
        <v>2</v>
      </c>
      <c r="B17" s="7" t="s">
        <v>28</v>
      </c>
      <c r="C17" s="8" t="s">
        <v>29</v>
      </c>
      <c r="D17" s="8"/>
      <c r="E17" s="8"/>
      <c r="F17" s="8"/>
      <c r="G17" s="6"/>
      <c r="H17" s="10">
        <f>H18+H61+H67+H89+H116+H140+H154+H158+H169</f>
        <v>52842789.349999994</v>
      </c>
      <c r="I17" s="10">
        <f>I18+I61+I67+I89+I116+I140+I154+I158+I169</f>
        <v>31857617.050000001</v>
      </c>
      <c r="J17" s="10">
        <f>J18+J61+J67+J89+J116+J140+J154+J158+J169</f>
        <v>30593015.950000003</v>
      </c>
    </row>
    <row r="18" spans="1:10" ht="38.25" customHeight="1">
      <c r="A18" s="6">
        <v>3</v>
      </c>
      <c r="B18" s="7" t="s">
        <v>30</v>
      </c>
      <c r="C18" s="8" t="s">
        <v>29</v>
      </c>
      <c r="D18" s="8" t="s">
        <v>31</v>
      </c>
      <c r="E18" s="8" t="s">
        <v>32</v>
      </c>
      <c r="F18" s="8"/>
      <c r="G18" s="6"/>
      <c r="H18" s="10">
        <f>H19+H24+H41+H46</f>
        <v>19029502.460000001</v>
      </c>
      <c r="I18" s="10">
        <f>I19+I24+I41+I46</f>
        <v>20624356.140000001</v>
      </c>
      <c r="J18" s="10">
        <f>J19+J24+J41+J46</f>
        <v>18876248.740000002</v>
      </c>
    </row>
    <row r="19" spans="1:10" ht="64.5" customHeight="1">
      <c r="A19" s="6">
        <v>4</v>
      </c>
      <c r="B19" s="7" t="s">
        <v>33</v>
      </c>
      <c r="C19" s="8" t="s">
        <v>29</v>
      </c>
      <c r="D19" s="8" t="s">
        <v>31</v>
      </c>
      <c r="E19" s="8" t="s">
        <v>34</v>
      </c>
      <c r="F19" s="8"/>
      <c r="G19" s="6"/>
      <c r="H19" s="10">
        <f t="shared" ref="H19:J22" si="0">H20</f>
        <v>1266018.97</v>
      </c>
      <c r="I19" s="10">
        <f t="shared" si="0"/>
        <v>1266018.97</v>
      </c>
      <c r="J19" s="10">
        <f t="shared" si="0"/>
        <v>1266018.97</v>
      </c>
    </row>
    <row r="20" spans="1:10" ht="22.5" customHeight="1">
      <c r="A20" s="6">
        <v>5</v>
      </c>
      <c r="B20" s="7" t="s">
        <v>35</v>
      </c>
      <c r="C20" s="8" t="s">
        <v>29</v>
      </c>
      <c r="D20" s="8" t="s">
        <v>31</v>
      </c>
      <c r="E20" s="8" t="s">
        <v>34</v>
      </c>
      <c r="F20" s="8">
        <v>8100000000</v>
      </c>
      <c r="G20" s="6"/>
      <c r="H20" s="10">
        <f t="shared" si="0"/>
        <v>1266018.97</v>
      </c>
      <c r="I20" s="10">
        <f t="shared" si="0"/>
        <v>1266018.97</v>
      </c>
      <c r="J20" s="10">
        <f t="shared" si="0"/>
        <v>1266018.97</v>
      </c>
    </row>
    <row r="21" spans="1:10" ht="15.75">
      <c r="A21" s="6">
        <v>6</v>
      </c>
      <c r="B21" s="7" t="s">
        <v>36</v>
      </c>
      <c r="C21" s="8" t="s">
        <v>29</v>
      </c>
      <c r="D21" s="8" t="s">
        <v>31</v>
      </c>
      <c r="E21" s="8" t="s">
        <v>34</v>
      </c>
      <c r="F21" s="8">
        <v>8110095030</v>
      </c>
      <c r="G21" s="6"/>
      <c r="H21" s="10">
        <f t="shared" si="0"/>
        <v>1266018.97</v>
      </c>
      <c r="I21" s="10">
        <f t="shared" si="0"/>
        <v>1266018.97</v>
      </c>
      <c r="J21" s="10">
        <f t="shared" si="0"/>
        <v>1266018.97</v>
      </c>
    </row>
    <row r="22" spans="1:10" ht="119.25" customHeight="1">
      <c r="A22" s="6">
        <v>7</v>
      </c>
      <c r="B22" s="7" t="s">
        <v>37</v>
      </c>
      <c r="C22" s="8" t="s">
        <v>29</v>
      </c>
      <c r="D22" s="8" t="s">
        <v>31</v>
      </c>
      <c r="E22" s="8" t="s">
        <v>34</v>
      </c>
      <c r="F22" s="8">
        <v>8110095030</v>
      </c>
      <c r="G22" s="6">
        <v>100</v>
      </c>
      <c r="H22" s="10">
        <f t="shared" si="0"/>
        <v>1266018.97</v>
      </c>
      <c r="I22" s="10">
        <f t="shared" si="0"/>
        <v>1266018.97</v>
      </c>
      <c r="J22" s="10">
        <f t="shared" si="0"/>
        <v>1266018.97</v>
      </c>
    </row>
    <row r="23" spans="1:10" ht="47.25">
      <c r="A23" s="6">
        <v>8</v>
      </c>
      <c r="B23" s="7" t="s">
        <v>38</v>
      </c>
      <c r="C23" s="8" t="s">
        <v>29</v>
      </c>
      <c r="D23" s="8" t="s">
        <v>31</v>
      </c>
      <c r="E23" s="8" t="s">
        <v>34</v>
      </c>
      <c r="F23" s="8">
        <v>8110095030</v>
      </c>
      <c r="G23" s="6">
        <v>120</v>
      </c>
      <c r="H23" s="10">
        <v>1266018.97</v>
      </c>
      <c r="I23" s="10">
        <v>1266018.97</v>
      </c>
      <c r="J23" s="10">
        <v>1266018.97</v>
      </c>
    </row>
    <row r="24" spans="1:10" ht="93" customHeight="1">
      <c r="A24" s="6">
        <v>9</v>
      </c>
      <c r="B24" s="7" t="s">
        <v>39</v>
      </c>
      <c r="C24" s="8" t="s">
        <v>29</v>
      </c>
      <c r="D24" s="8" t="s">
        <v>31</v>
      </c>
      <c r="E24" s="8" t="s">
        <v>40</v>
      </c>
      <c r="F24" s="8"/>
      <c r="G24" s="6"/>
      <c r="H24" s="10">
        <f>H25+H29+H37</f>
        <v>8927132.9299999997</v>
      </c>
      <c r="I24" s="10">
        <f>I25+I29+I37</f>
        <v>8599819.9499999993</v>
      </c>
      <c r="J24" s="10">
        <f>J25+J29+J37</f>
        <v>8583306.209999999</v>
      </c>
    </row>
    <row r="25" spans="1:10" ht="78.95" customHeight="1">
      <c r="A25" s="6">
        <v>10</v>
      </c>
      <c r="B25" s="7" t="s">
        <v>41</v>
      </c>
      <c r="C25" s="8" t="s">
        <v>29</v>
      </c>
      <c r="D25" s="8" t="s">
        <v>31</v>
      </c>
      <c r="E25" s="8" t="s">
        <v>40</v>
      </c>
      <c r="F25" s="8" t="s">
        <v>42</v>
      </c>
      <c r="G25" s="6"/>
      <c r="H25" s="10">
        <f>H26</f>
        <v>589397.25</v>
      </c>
      <c r="I25" s="10">
        <v>0</v>
      </c>
      <c r="J25" s="10">
        <v>0</v>
      </c>
    </row>
    <row r="26" spans="1:10" ht="47.25">
      <c r="A26" s="6">
        <v>11</v>
      </c>
      <c r="B26" s="7" t="s">
        <v>43</v>
      </c>
      <c r="C26" s="8" t="s">
        <v>29</v>
      </c>
      <c r="D26" s="8" t="s">
        <v>31</v>
      </c>
      <c r="E26" s="8" t="s">
        <v>40</v>
      </c>
      <c r="F26" s="8" t="s">
        <v>44</v>
      </c>
      <c r="G26" s="6"/>
      <c r="H26" s="10">
        <f>H27</f>
        <v>589397.25</v>
      </c>
      <c r="I26" s="10">
        <v>0</v>
      </c>
      <c r="J26" s="10">
        <v>0</v>
      </c>
    </row>
    <row r="27" spans="1:10" ht="19.5" customHeight="1">
      <c r="A27" s="6">
        <v>12</v>
      </c>
      <c r="B27" s="7" t="s">
        <v>45</v>
      </c>
      <c r="C27" s="8" t="s">
        <v>29</v>
      </c>
      <c r="D27" s="8" t="s">
        <v>31</v>
      </c>
      <c r="E27" s="8" t="s">
        <v>40</v>
      </c>
      <c r="F27" s="8" t="s">
        <v>44</v>
      </c>
      <c r="G27" s="6">
        <v>500</v>
      </c>
      <c r="H27" s="10">
        <f>H28</f>
        <v>589397.25</v>
      </c>
      <c r="I27" s="10">
        <v>0</v>
      </c>
      <c r="J27" s="10">
        <v>0</v>
      </c>
    </row>
    <row r="28" spans="1:10" ht="15.75">
      <c r="A28" s="6">
        <v>13</v>
      </c>
      <c r="B28" s="7" t="s">
        <v>46</v>
      </c>
      <c r="C28" s="8" t="s">
        <v>29</v>
      </c>
      <c r="D28" s="8" t="s">
        <v>31</v>
      </c>
      <c r="E28" s="8" t="s">
        <v>40</v>
      </c>
      <c r="F28" s="8" t="s">
        <v>44</v>
      </c>
      <c r="G28" s="6">
        <v>540</v>
      </c>
      <c r="H28" s="10">
        <v>589397.25</v>
      </c>
      <c r="I28" s="10">
        <v>0</v>
      </c>
      <c r="J28" s="10">
        <v>0</v>
      </c>
    </row>
    <row r="29" spans="1:10" ht="15.75">
      <c r="A29" s="6">
        <v>14</v>
      </c>
      <c r="B29" s="7" t="s">
        <v>35</v>
      </c>
      <c r="C29" s="8" t="s">
        <v>29</v>
      </c>
      <c r="D29" s="8" t="s">
        <v>31</v>
      </c>
      <c r="E29" s="8" t="s">
        <v>40</v>
      </c>
      <c r="F29" s="8">
        <v>8100000000</v>
      </c>
      <c r="G29" s="6"/>
      <c r="H29" s="10">
        <f>H30</f>
        <v>8291417.6799999997</v>
      </c>
      <c r="I29" s="10">
        <f>I30</f>
        <v>8559157.9499999993</v>
      </c>
      <c r="J29" s="10">
        <f>J30</f>
        <v>8542644.209999999</v>
      </c>
    </row>
    <row r="30" spans="1:10" ht="31.5">
      <c r="A30" s="6">
        <v>15</v>
      </c>
      <c r="B30" s="7" t="s">
        <v>47</v>
      </c>
      <c r="C30" s="8" t="s">
        <v>29</v>
      </c>
      <c r="D30" s="8" t="s">
        <v>31</v>
      </c>
      <c r="E30" s="8" t="s">
        <v>40</v>
      </c>
      <c r="F30" s="8">
        <v>8110095000</v>
      </c>
      <c r="G30" s="6"/>
      <c r="H30" s="10">
        <f>H31+H33+H35</f>
        <v>8291417.6799999997</v>
      </c>
      <c r="I30" s="10">
        <f>I31+I33+I35</f>
        <v>8559157.9499999993</v>
      </c>
      <c r="J30" s="10">
        <f>J31+J33+J35</f>
        <v>8542644.209999999</v>
      </c>
    </row>
    <row r="31" spans="1:10" ht="96" customHeight="1">
      <c r="A31" s="6">
        <v>16</v>
      </c>
      <c r="B31" s="7" t="s">
        <v>37</v>
      </c>
      <c r="C31" s="8" t="s">
        <v>29</v>
      </c>
      <c r="D31" s="8" t="s">
        <v>31</v>
      </c>
      <c r="E31" s="8" t="s">
        <v>40</v>
      </c>
      <c r="F31" s="8">
        <v>8110095000</v>
      </c>
      <c r="G31" s="6">
        <v>100</v>
      </c>
      <c r="H31" s="10">
        <f>H32</f>
        <v>6430395.0099999998</v>
      </c>
      <c r="I31" s="10">
        <f>I32</f>
        <v>6633413.0099999998</v>
      </c>
      <c r="J31" s="10">
        <f>J32</f>
        <v>6633413.0099999998</v>
      </c>
    </row>
    <row r="32" spans="1:10" ht="44.1" customHeight="1">
      <c r="A32" s="6">
        <v>17</v>
      </c>
      <c r="B32" s="7" t="s">
        <v>38</v>
      </c>
      <c r="C32" s="8" t="s">
        <v>29</v>
      </c>
      <c r="D32" s="8" t="s">
        <v>31</v>
      </c>
      <c r="E32" s="8" t="s">
        <v>40</v>
      </c>
      <c r="F32" s="8">
        <v>8110095000</v>
      </c>
      <c r="G32" s="6">
        <v>120</v>
      </c>
      <c r="H32" s="10">
        <f>6633413.01-203018</f>
        <v>6430395.0099999998</v>
      </c>
      <c r="I32" s="10">
        <v>6633413.0099999998</v>
      </c>
      <c r="J32" s="10">
        <v>6633413.0099999998</v>
      </c>
    </row>
    <row r="33" spans="1:10" ht="52.5" customHeight="1">
      <c r="A33" s="6">
        <v>18</v>
      </c>
      <c r="B33" s="7" t="s">
        <v>48</v>
      </c>
      <c r="C33" s="8" t="s">
        <v>29</v>
      </c>
      <c r="D33" s="8" t="s">
        <v>31</v>
      </c>
      <c r="E33" s="8" t="s">
        <v>40</v>
      </c>
      <c r="F33" s="8">
        <v>8110095000</v>
      </c>
      <c r="G33" s="6">
        <v>200</v>
      </c>
      <c r="H33" s="10">
        <f>H34</f>
        <v>1837022.67</v>
      </c>
      <c r="I33" s="10">
        <f>I34</f>
        <v>1901744.94</v>
      </c>
      <c r="J33" s="10">
        <f>J34</f>
        <v>1885231.2</v>
      </c>
    </row>
    <row r="34" spans="1:10" ht="54.75" customHeight="1">
      <c r="A34" s="6">
        <v>19</v>
      </c>
      <c r="B34" s="7" t="s">
        <v>49</v>
      </c>
      <c r="C34" s="8" t="s">
        <v>29</v>
      </c>
      <c r="D34" s="8" t="s">
        <v>31</v>
      </c>
      <c r="E34" s="8" t="s">
        <v>40</v>
      </c>
      <c r="F34" s="8">
        <v>8110095000</v>
      </c>
      <c r="G34" s="6">
        <v>240</v>
      </c>
      <c r="H34" s="10">
        <f>1634004.67+203018</f>
        <v>1837022.67</v>
      </c>
      <c r="I34" s="10">
        <v>1901744.94</v>
      </c>
      <c r="J34" s="10">
        <v>1885231.2</v>
      </c>
    </row>
    <row r="35" spans="1:10" ht="15.75">
      <c r="A35" s="6">
        <v>20</v>
      </c>
      <c r="B35" s="7" t="s">
        <v>50</v>
      </c>
      <c r="C35" s="8" t="s">
        <v>29</v>
      </c>
      <c r="D35" s="8" t="s">
        <v>31</v>
      </c>
      <c r="E35" s="8" t="s">
        <v>40</v>
      </c>
      <c r="F35" s="8">
        <v>8110095000</v>
      </c>
      <c r="G35" s="6">
        <v>800</v>
      </c>
      <c r="H35" s="10">
        <v>24000</v>
      </c>
      <c r="I35" s="10">
        <v>24000</v>
      </c>
      <c r="J35" s="10">
        <v>24000</v>
      </c>
    </row>
    <row r="36" spans="1:10" ht="31.5">
      <c r="A36" s="6">
        <v>21</v>
      </c>
      <c r="B36" s="7" t="s">
        <v>51</v>
      </c>
      <c r="C36" s="8" t="s">
        <v>29</v>
      </c>
      <c r="D36" s="8" t="s">
        <v>31</v>
      </c>
      <c r="E36" s="8" t="s">
        <v>40</v>
      </c>
      <c r="F36" s="8">
        <v>8110095000</v>
      </c>
      <c r="G36" s="6">
        <v>850</v>
      </c>
      <c r="H36" s="10">
        <v>24000</v>
      </c>
      <c r="I36" s="10">
        <v>24000</v>
      </c>
      <c r="J36" s="10">
        <v>24000</v>
      </c>
    </row>
    <row r="37" spans="1:10" ht="31.5">
      <c r="A37" s="6">
        <v>22</v>
      </c>
      <c r="B37" s="7" t="s">
        <v>52</v>
      </c>
      <c r="C37" s="8" t="s">
        <v>29</v>
      </c>
      <c r="D37" s="8" t="s">
        <v>31</v>
      </c>
      <c r="E37" s="8" t="s">
        <v>40</v>
      </c>
      <c r="F37" s="8">
        <v>9200000000</v>
      </c>
      <c r="G37" s="6"/>
      <c r="H37" s="10">
        <f t="shared" ref="H37:J39" si="1">H38</f>
        <v>46318</v>
      </c>
      <c r="I37" s="10">
        <f t="shared" si="1"/>
        <v>40662</v>
      </c>
      <c r="J37" s="10">
        <f t="shared" si="1"/>
        <v>40662</v>
      </c>
    </row>
    <row r="38" spans="1:10" ht="75.95" customHeight="1">
      <c r="A38" s="6">
        <v>23</v>
      </c>
      <c r="B38" s="7" t="s">
        <v>53</v>
      </c>
      <c r="C38" s="8" t="s">
        <v>29</v>
      </c>
      <c r="D38" s="8" t="s">
        <v>31</v>
      </c>
      <c r="E38" s="8" t="s">
        <v>40</v>
      </c>
      <c r="F38" s="8">
        <v>9210075140</v>
      </c>
      <c r="G38" s="6"/>
      <c r="H38" s="10">
        <f t="shared" si="1"/>
        <v>46318</v>
      </c>
      <c r="I38" s="10">
        <f t="shared" si="1"/>
        <v>40662</v>
      </c>
      <c r="J38" s="10">
        <f t="shared" si="1"/>
        <v>40662</v>
      </c>
    </row>
    <row r="39" spans="1:10" ht="55.5" customHeight="1">
      <c r="A39" s="6">
        <v>24</v>
      </c>
      <c r="B39" s="7" t="s">
        <v>48</v>
      </c>
      <c r="C39" s="8" t="s">
        <v>29</v>
      </c>
      <c r="D39" s="8" t="s">
        <v>31</v>
      </c>
      <c r="E39" s="8" t="s">
        <v>40</v>
      </c>
      <c r="F39" s="8">
        <v>9210075140</v>
      </c>
      <c r="G39" s="6">
        <v>200</v>
      </c>
      <c r="H39" s="10">
        <f t="shared" si="1"/>
        <v>46318</v>
      </c>
      <c r="I39" s="10">
        <f t="shared" si="1"/>
        <v>40662</v>
      </c>
      <c r="J39" s="10">
        <f t="shared" si="1"/>
        <v>40662</v>
      </c>
    </row>
    <row r="40" spans="1:10" ht="47.25">
      <c r="A40" s="6">
        <v>25</v>
      </c>
      <c r="B40" s="7" t="s">
        <v>49</v>
      </c>
      <c r="C40" s="8" t="s">
        <v>29</v>
      </c>
      <c r="D40" s="8" t="s">
        <v>31</v>
      </c>
      <c r="E40" s="8" t="s">
        <v>40</v>
      </c>
      <c r="F40" s="8">
        <v>9210075140</v>
      </c>
      <c r="G40" s="6">
        <v>240</v>
      </c>
      <c r="H40" s="10">
        <v>46318</v>
      </c>
      <c r="I40" s="10">
        <v>40662</v>
      </c>
      <c r="J40" s="10">
        <v>40662</v>
      </c>
    </row>
    <row r="41" spans="1:10" ht="15.75">
      <c r="A41" s="6">
        <v>26</v>
      </c>
      <c r="B41" s="7" t="s">
        <v>54</v>
      </c>
      <c r="C41" s="8" t="s">
        <v>29</v>
      </c>
      <c r="D41" s="8" t="s">
        <v>31</v>
      </c>
      <c r="E41" s="8">
        <v>11</v>
      </c>
      <c r="F41" s="8"/>
      <c r="G41" s="6"/>
      <c r="H41" s="10">
        <v>200000</v>
      </c>
      <c r="I41" s="10">
        <v>200000</v>
      </c>
      <c r="J41" s="10">
        <v>200000</v>
      </c>
    </row>
    <row r="42" spans="1:10" ht="15.75">
      <c r="A42" s="6">
        <v>27</v>
      </c>
      <c r="B42" s="7" t="s">
        <v>35</v>
      </c>
      <c r="C42" s="8" t="s">
        <v>29</v>
      </c>
      <c r="D42" s="8" t="s">
        <v>31</v>
      </c>
      <c r="E42" s="8">
        <v>11</v>
      </c>
      <c r="F42" s="8">
        <v>8100000000</v>
      </c>
      <c r="G42" s="6"/>
      <c r="H42" s="10">
        <v>200000</v>
      </c>
      <c r="I42" s="10">
        <v>200000</v>
      </c>
      <c r="J42" s="10">
        <v>200000</v>
      </c>
    </row>
    <row r="43" spans="1:10" ht="15.75">
      <c r="A43" s="6">
        <v>28</v>
      </c>
      <c r="B43" s="7" t="s">
        <v>55</v>
      </c>
      <c r="C43" s="8" t="s">
        <v>29</v>
      </c>
      <c r="D43" s="8" t="s">
        <v>31</v>
      </c>
      <c r="E43" s="8">
        <v>11</v>
      </c>
      <c r="F43" s="8">
        <v>8100092800</v>
      </c>
      <c r="G43" s="6"/>
      <c r="H43" s="10">
        <v>200000</v>
      </c>
      <c r="I43" s="10">
        <v>200000</v>
      </c>
      <c r="J43" s="10">
        <v>200000</v>
      </c>
    </row>
    <row r="44" spans="1:10" ht="21.95" customHeight="1">
      <c r="A44" s="6">
        <v>29</v>
      </c>
      <c r="B44" s="7" t="s">
        <v>50</v>
      </c>
      <c r="C44" s="8" t="s">
        <v>29</v>
      </c>
      <c r="D44" s="8" t="s">
        <v>31</v>
      </c>
      <c r="E44" s="8">
        <v>11</v>
      </c>
      <c r="F44" s="8">
        <v>8100092800</v>
      </c>
      <c r="G44" s="6">
        <v>800</v>
      </c>
      <c r="H44" s="10">
        <v>200000</v>
      </c>
      <c r="I44" s="10">
        <f>I45</f>
        <v>200000</v>
      </c>
      <c r="J44" s="10">
        <f>J45</f>
        <v>200000</v>
      </c>
    </row>
    <row r="45" spans="1:10" ht="15.75">
      <c r="A45" s="6">
        <v>30</v>
      </c>
      <c r="B45" s="7" t="s">
        <v>56</v>
      </c>
      <c r="C45" s="8" t="s">
        <v>29</v>
      </c>
      <c r="D45" s="8" t="s">
        <v>31</v>
      </c>
      <c r="E45" s="8">
        <v>11</v>
      </c>
      <c r="F45" s="8">
        <v>8100092800</v>
      </c>
      <c r="G45" s="6">
        <v>870</v>
      </c>
      <c r="H45" s="10">
        <v>200000</v>
      </c>
      <c r="I45" s="10">
        <v>200000</v>
      </c>
      <c r="J45" s="10">
        <v>200000</v>
      </c>
    </row>
    <row r="46" spans="1:10" ht="18" customHeight="1">
      <c r="A46" s="6">
        <v>31</v>
      </c>
      <c r="B46" s="7" t="s">
        <v>57</v>
      </c>
      <c r="C46" s="8" t="s">
        <v>29</v>
      </c>
      <c r="D46" s="8" t="s">
        <v>31</v>
      </c>
      <c r="E46" s="8">
        <v>13</v>
      </c>
      <c r="F46" s="8"/>
      <c r="G46" s="6"/>
      <c r="H46" s="10">
        <f>H47+H54</f>
        <v>8636350.5600000005</v>
      </c>
      <c r="I46" s="10">
        <f>I47+I54</f>
        <v>10558517.220000001</v>
      </c>
      <c r="J46" s="10">
        <f>J47+J54</f>
        <v>8826923.5600000005</v>
      </c>
    </row>
    <row r="47" spans="1:10" ht="60" customHeight="1">
      <c r="A47" s="6">
        <v>32</v>
      </c>
      <c r="B47" s="7" t="s">
        <v>58</v>
      </c>
      <c r="C47" s="8" t="s">
        <v>29</v>
      </c>
      <c r="D47" s="8" t="s">
        <v>31</v>
      </c>
      <c r="E47" s="8">
        <v>13</v>
      </c>
      <c r="F47" s="8" t="s">
        <v>59</v>
      </c>
      <c r="G47" s="6"/>
      <c r="H47" s="10">
        <f t="shared" ref="H47:J48" si="2">H48</f>
        <v>7412923.5600000005</v>
      </c>
      <c r="I47" s="10">
        <f t="shared" si="2"/>
        <v>8512923.5600000005</v>
      </c>
      <c r="J47" s="10">
        <f t="shared" si="2"/>
        <v>8612923.5600000005</v>
      </c>
    </row>
    <row r="48" spans="1:10" ht="53.25" customHeight="1">
      <c r="A48" s="6">
        <v>33</v>
      </c>
      <c r="B48" s="7" t="s">
        <v>60</v>
      </c>
      <c r="C48" s="8" t="s">
        <v>29</v>
      </c>
      <c r="D48" s="8" t="s">
        <v>31</v>
      </c>
      <c r="E48" s="8">
        <v>13</v>
      </c>
      <c r="F48" s="8" t="s">
        <v>61</v>
      </c>
      <c r="G48" s="6"/>
      <c r="H48" s="10">
        <f t="shared" si="2"/>
        <v>7412923.5600000005</v>
      </c>
      <c r="I48" s="10">
        <f t="shared" si="2"/>
        <v>8512923.5600000005</v>
      </c>
      <c r="J48" s="10">
        <f t="shared" si="2"/>
        <v>8612923.5600000005</v>
      </c>
    </row>
    <row r="49" spans="1:10" ht="63">
      <c r="A49" s="6">
        <v>34</v>
      </c>
      <c r="B49" s="7" t="s">
        <v>62</v>
      </c>
      <c r="C49" s="8" t="s">
        <v>29</v>
      </c>
      <c r="D49" s="8" t="s">
        <v>31</v>
      </c>
      <c r="E49" s="8">
        <v>13</v>
      </c>
      <c r="F49" s="8" t="s">
        <v>63</v>
      </c>
      <c r="G49" s="6"/>
      <c r="H49" s="10">
        <f>H50+H52</f>
        <v>7412923.5600000005</v>
      </c>
      <c r="I49" s="10">
        <f>I50+I52</f>
        <v>8512923.5600000005</v>
      </c>
      <c r="J49" s="10">
        <f>J50+J52</f>
        <v>8612923.5600000005</v>
      </c>
    </row>
    <row r="50" spans="1:10" ht="110.25">
      <c r="A50" s="6">
        <v>35</v>
      </c>
      <c r="B50" s="7" t="s">
        <v>37</v>
      </c>
      <c r="C50" s="8" t="s">
        <v>29</v>
      </c>
      <c r="D50" s="8" t="s">
        <v>31</v>
      </c>
      <c r="E50" s="8">
        <v>13</v>
      </c>
      <c r="F50" s="8" t="s">
        <v>63</v>
      </c>
      <c r="G50" s="6">
        <v>100</v>
      </c>
      <c r="H50" s="10">
        <f>H51</f>
        <v>6262993.7300000004</v>
      </c>
      <c r="I50" s="10">
        <f>I51</f>
        <v>6262993.7300000004</v>
      </c>
      <c r="J50" s="10">
        <f>J51</f>
        <v>6262993.7300000004</v>
      </c>
    </row>
    <row r="51" spans="1:10" ht="47.25">
      <c r="A51" s="6">
        <v>36</v>
      </c>
      <c r="B51" s="7" t="s">
        <v>38</v>
      </c>
      <c r="C51" s="8" t="s">
        <v>29</v>
      </c>
      <c r="D51" s="8" t="s">
        <v>31</v>
      </c>
      <c r="E51" s="8">
        <v>13</v>
      </c>
      <c r="F51" s="8" t="s">
        <v>63</v>
      </c>
      <c r="G51" s="6">
        <v>120</v>
      </c>
      <c r="H51" s="10">
        <v>6262993.7300000004</v>
      </c>
      <c r="I51" s="10">
        <v>6262993.7300000004</v>
      </c>
      <c r="J51" s="10">
        <v>6262993.7300000004</v>
      </c>
    </row>
    <row r="52" spans="1:10" ht="47.25">
      <c r="A52" s="6">
        <v>37</v>
      </c>
      <c r="B52" s="7" t="s">
        <v>48</v>
      </c>
      <c r="C52" s="8" t="s">
        <v>29</v>
      </c>
      <c r="D52" s="8" t="s">
        <v>31</v>
      </c>
      <c r="E52" s="8">
        <v>13</v>
      </c>
      <c r="F52" s="8" t="s">
        <v>63</v>
      </c>
      <c r="G52" s="6">
        <v>200</v>
      </c>
      <c r="H52" s="10">
        <f>H53</f>
        <v>1149929.83</v>
      </c>
      <c r="I52" s="10">
        <f>I53</f>
        <v>2249929.83</v>
      </c>
      <c r="J52" s="10">
        <f>J53</f>
        <v>2349929.83</v>
      </c>
    </row>
    <row r="53" spans="1:10" ht="53.25" customHeight="1">
      <c r="A53" s="6">
        <v>38</v>
      </c>
      <c r="B53" s="7" t="s">
        <v>49</v>
      </c>
      <c r="C53" s="8" t="s">
        <v>29</v>
      </c>
      <c r="D53" s="8" t="s">
        <v>31</v>
      </c>
      <c r="E53" s="8">
        <v>13</v>
      </c>
      <c r="F53" s="8" t="s">
        <v>63</v>
      </c>
      <c r="G53" s="6">
        <v>240</v>
      </c>
      <c r="H53" s="10">
        <v>1149929.83</v>
      </c>
      <c r="I53" s="10">
        <v>2249929.83</v>
      </c>
      <c r="J53" s="10">
        <v>2349929.83</v>
      </c>
    </row>
    <row r="54" spans="1:10" ht="18" customHeight="1">
      <c r="A54" s="6">
        <v>39</v>
      </c>
      <c r="B54" s="7" t="s">
        <v>57</v>
      </c>
      <c r="C54" s="8" t="s">
        <v>29</v>
      </c>
      <c r="D54" s="8" t="s">
        <v>31</v>
      </c>
      <c r="E54" s="8">
        <v>13</v>
      </c>
      <c r="F54" s="8" t="s">
        <v>64</v>
      </c>
      <c r="G54" s="6"/>
      <c r="H54" s="10">
        <f>H55+H57+H59</f>
        <v>1223427</v>
      </c>
      <c r="I54" s="10">
        <f>I55+I57+I59</f>
        <v>2045593.66</v>
      </c>
      <c r="J54" s="10">
        <f>J55+J57+J59</f>
        <v>214000</v>
      </c>
    </row>
    <row r="55" spans="1:10" ht="48" customHeight="1">
      <c r="A55" s="6">
        <v>40</v>
      </c>
      <c r="B55" s="7" t="s">
        <v>48</v>
      </c>
      <c r="C55" s="8" t="s">
        <v>29</v>
      </c>
      <c r="D55" s="8" t="s">
        <v>31</v>
      </c>
      <c r="E55" s="8">
        <v>13</v>
      </c>
      <c r="F55" s="8" t="s">
        <v>64</v>
      </c>
      <c r="G55" s="6">
        <v>200</v>
      </c>
      <c r="H55" s="10">
        <f>H56</f>
        <v>1009427</v>
      </c>
      <c r="I55" s="10">
        <f>I56</f>
        <v>1831593.66</v>
      </c>
      <c r="J55" s="10">
        <v>0</v>
      </c>
    </row>
    <row r="56" spans="1:10" ht="47.25">
      <c r="A56" s="6">
        <v>41</v>
      </c>
      <c r="B56" s="7" t="s">
        <v>49</v>
      </c>
      <c r="C56" s="8" t="s">
        <v>29</v>
      </c>
      <c r="D56" s="8" t="s">
        <v>31</v>
      </c>
      <c r="E56" s="8">
        <v>13</v>
      </c>
      <c r="F56" s="8" t="s">
        <v>64</v>
      </c>
      <c r="G56" s="6">
        <v>240</v>
      </c>
      <c r="H56" s="10">
        <v>1009427</v>
      </c>
      <c r="I56" s="10">
        <v>1831593.66</v>
      </c>
      <c r="J56" s="10">
        <v>0</v>
      </c>
    </row>
    <row r="57" spans="1:10" ht="30.95" customHeight="1">
      <c r="A57" s="6">
        <v>42</v>
      </c>
      <c r="B57" s="7" t="s">
        <v>65</v>
      </c>
      <c r="C57" s="8" t="s">
        <v>29</v>
      </c>
      <c r="D57" s="8" t="s">
        <v>31</v>
      </c>
      <c r="E57" s="8">
        <v>13</v>
      </c>
      <c r="F57" s="8" t="s">
        <v>64</v>
      </c>
      <c r="G57" s="6">
        <v>300</v>
      </c>
      <c r="H57" s="10">
        <f>H58</f>
        <v>14000</v>
      </c>
      <c r="I57" s="10">
        <f>I58</f>
        <v>14000</v>
      </c>
      <c r="J57" s="10">
        <f>J58</f>
        <v>14000</v>
      </c>
    </row>
    <row r="58" spans="1:10" ht="47.25">
      <c r="A58" s="6">
        <v>43</v>
      </c>
      <c r="B58" s="7" t="s">
        <v>66</v>
      </c>
      <c r="C58" s="8" t="s">
        <v>29</v>
      </c>
      <c r="D58" s="8" t="s">
        <v>31</v>
      </c>
      <c r="E58" s="8">
        <v>13</v>
      </c>
      <c r="F58" s="8" t="s">
        <v>64</v>
      </c>
      <c r="G58" s="6">
        <v>320</v>
      </c>
      <c r="H58" s="10">
        <v>14000</v>
      </c>
      <c r="I58" s="10">
        <v>14000</v>
      </c>
      <c r="J58" s="10">
        <v>14000</v>
      </c>
    </row>
    <row r="59" spans="1:10" ht="15.75">
      <c r="A59" s="6">
        <v>44</v>
      </c>
      <c r="B59" s="7" t="s">
        <v>50</v>
      </c>
      <c r="C59" s="8" t="s">
        <v>29</v>
      </c>
      <c r="D59" s="8" t="s">
        <v>31</v>
      </c>
      <c r="E59" s="8">
        <v>13</v>
      </c>
      <c r="F59" s="8" t="s">
        <v>64</v>
      </c>
      <c r="G59" s="6">
        <v>800</v>
      </c>
      <c r="H59" s="10">
        <f>H60</f>
        <v>200000</v>
      </c>
      <c r="I59" s="10">
        <f>I60</f>
        <v>200000</v>
      </c>
      <c r="J59" s="10">
        <f>J60</f>
        <v>200000</v>
      </c>
    </row>
    <row r="60" spans="1:10" ht="17.25" customHeight="1">
      <c r="A60" s="6">
        <v>45</v>
      </c>
      <c r="B60" s="7" t="s">
        <v>67</v>
      </c>
      <c r="C60" s="8" t="s">
        <v>29</v>
      </c>
      <c r="D60" s="8" t="s">
        <v>31</v>
      </c>
      <c r="E60" s="8">
        <v>13</v>
      </c>
      <c r="F60" s="8" t="s">
        <v>64</v>
      </c>
      <c r="G60" s="6">
        <v>830</v>
      </c>
      <c r="H60" s="10">
        <v>200000</v>
      </c>
      <c r="I60" s="10">
        <v>200000</v>
      </c>
      <c r="J60" s="10">
        <v>200000</v>
      </c>
    </row>
    <row r="61" spans="1:10" ht="24.95" customHeight="1">
      <c r="A61" s="6">
        <v>46</v>
      </c>
      <c r="B61" s="7" t="s">
        <v>68</v>
      </c>
      <c r="C61" s="8" t="s">
        <v>29</v>
      </c>
      <c r="D61" s="8" t="s">
        <v>34</v>
      </c>
      <c r="E61" s="8" t="s">
        <v>32</v>
      </c>
      <c r="F61" s="8"/>
      <c r="G61" s="6"/>
      <c r="H61" s="10">
        <f t="shared" ref="H61:I65" si="3">H62</f>
        <v>619844</v>
      </c>
      <c r="I61" s="10">
        <f t="shared" si="3"/>
        <v>689094</v>
      </c>
      <c r="J61" s="10">
        <f>J62</f>
        <v>759531</v>
      </c>
    </row>
    <row r="62" spans="1:10" ht="31.5">
      <c r="A62" s="6">
        <v>47</v>
      </c>
      <c r="B62" s="7" t="s">
        <v>69</v>
      </c>
      <c r="C62" s="8" t="s">
        <v>29</v>
      </c>
      <c r="D62" s="8" t="s">
        <v>34</v>
      </c>
      <c r="E62" s="8" t="s">
        <v>70</v>
      </c>
      <c r="F62" s="8"/>
      <c r="G62" s="6"/>
      <c r="H62" s="10">
        <f t="shared" si="3"/>
        <v>619844</v>
      </c>
      <c r="I62" s="10">
        <f t="shared" si="3"/>
        <v>689094</v>
      </c>
      <c r="J62" s="10">
        <f>J63</f>
        <v>759531</v>
      </c>
    </row>
    <row r="63" spans="1:10" ht="35.1" customHeight="1">
      <c r="A63" s="6">
        <v>48</v>
      </c>
      <c r="B63" s="7" t="s">
        <v>71</v>
      </c>
      <c r="C63" s="8" t="s">
        <v>29</v>
      </c>
      <c r="D63" s="8" t="s">
        <v>34</v>
      </c>
      <c r="E63" s="8" t="s">
        <v>70</v>
      </c>
      <c r="F63" s="8">
        <v>9100000000</v>
      </c>
      <c r="G63" s="6"/>
      <c r="H63" s="10">
        <f t="shared" si="3"/>
        <v>619844</v>
      </c>
      <c r="I63" s="10">
        <f t="shared" si="3"/>
        <v>689094</v>
      </c>
      <c r="J63" s="10">
        <f>J64</f>
        <v>759531</v>
      </c>
    </row>
    <row r="64" spans="1:10" ht="53.25" customHeight="1">
      <c r="A64" s="6">
        <v>49</v>
      </c>
      <c r="B64" s="7" t="s">
        <v>72</v>
      </c>
      <c r="C64" s="8" t="s">
        <v>29</v>
      </c>
      <c r="D64" s="8" t="s">
        <v>34</v>
      </c>
      <c r="E64" s="8" t="s">
        <v>70</v>
      </c>
      <c r="F64" s="8">
        <v>9170051180</v>
      </c>
      <c r="G64" s="6"/>
      <c r="H64" s="10">
        <f t="shared" si="3"/>
        <v>619844</v>
      </c>
      <c r="I64" s="10">
        <f t="shared" si="3"/>
        <v>689094</v>
      </c>
      <c r="J64" s="10">
        <f>J65</f>
        <v>759531</v>
      </c>
    </row>
    <row r="65" spans="1:10" ht="115.5" customHeight="1">
      <c r="A65" s="6">
        <v>50</v>
      </c>
      <c r="B65" s="7" t="s">
        <v>37</v>
      </c>
      <c r="C65" s="8" t="s">
        <v>29</v>
      </c>
      <c r="D65" s="8" t="s">
        <v>34</v>
      </c>
      <c r="E65" s="8" t="s">
        <v>70</v>
      </c>
      <c r="F65" s="8">
        <v>9170051180</v>
      </c>
      <c r="G65" s="6">
        <v>100</v>
      </c>
      <c r="H65" s="10">
        <f t="shared" si="3"/>
        <v>619844</v>
      </c>
      <c r="I65" s="10">
        <f t="shared" si="3"/>
        <v>689094</v>
      </c>
      <c r="J65" s="10">
        <f>J66</f>
        <v>759531</v>
      </c>
    </row>
    <row r="66" spans="1:10" ht="47.25">
      <c r="A66" s="6">
        <v>51</v>
      </c>
      <c r="B66" s="7" t="s">
        <v>38</v>
      </c>
      <c r="C66" s="8" t="s">
        <v>29</v>
      </c>
      <c r="D66" s="8" t="s">
        <v>34</v>
      </c>
      <c r="E66" s="8" t="s">
        <v>70</v>
      </c>
      <c r="F66" s="8">
        <v>9170051180</v>
      </c>
      <c r="G66" s="6">
        <v>120</v>
      </c>
      <c r="H66" s="10">
        <v>619844</v>
      </c>
      <c r="I66" s="10">
        <v>689094</v>
      </c>
      <c r="J66" s="10">
        <v>759531</v>
      </c>
    </row>
    <row r="67" spans="1:10" ht="47.25">
      <c r="A67" s="6">
        <v>52</v>
      </c>
      <c r="B67" s="7" t="s">
        <v>73</v>
      </c>
      <c r="C67" s="8" t="s">
        <v>29</v>
      </c>
      <c r="D67" s="8" t="s">
        <v>70</v>
      </c>
      <c r="E67" s="8" t="s">
        <v>32</v>
      </c>
      <c r="F67" s="8"/>
      <c r="G67" s="6"/>
      <c r="H67" s="10">
        <f>H68+H73+H79</f>
        <v>274237</v>
      </c>
      <c r="I67" s="10">
        <f>I68+I73+I79</f>
        <v>274237</v>
      </c>
      <c r="J67" s="10">
        <f>J68+J73+J79</f>
        <v>274237</v>
      </c>
    </row>
    <row r="68" spans="1:10" ht="15.75">
      <c r="A68" s="6">
        <v>53</v>
      </c>
      <c r="B68" s="7" t="s">
        <v>74</v>
      </c>
      <c r="C68" s="8" t="s">
        <v>29</v>
      </c>
      <c r="D68" s="8" t="s">
        <v>70</v>
      </c>
      <c r="E68" s="8" t="s">
        <v>75</v>
      </c>
      <c r="F68" s="8"/>
      <c r="G68" s="6"/>
      <c r="H68" s="10">
        <v>15000</v>
      </c>
      <c r="I68" s="10">
        <v>15000</v>
      </c>
      <c r="J68" s="10">
        <v>15000</v>
      </c>
    </row>
    <row r="69" spans="1:10" ht="47.25">
      <c r="A69" s="6">
        <v>54</v>
      </c>
      <c r="B69" s="7" t="s">
        <v>76</v>
      </c>
      <c r="C69" s="8" t="s">
        <v>29</v>
      </c>
      <c r="D69" s="8" t="s">
        <v>70</v>
      </c>
      <c r="E69" s="8" t="s">
        <v>75</v>
      </c>
      <c r="F69" s="8" t="s">
        <v>77</v>
      </c>
      <c r="G69" s="6"/>
      <c r="H69" s="10">
        <v>15000</v>
      </c>
      <c r="I69" s="10">
        <v>15000</v>
      </c>
      <c r="J69" s="10">
        <v>15000</v>
      </c>
    </row>
    <row r="70" spans="1:10" ht="33.950000000000003" customHeight="1">
      <c r="A70" s="6">
        <v>55</v>
      </c>
      <c r="B70" s="7" t="s">
        <v>78</v>
      </c>
      <c r="C70" s="8" t="s">
        <v>29</v>
      </c>
      <c r="D70" s="8" t="s">
        <v>70</v>
      </c>
      <c r="E70" s="8" t="s">
        <v>75</v>
      </c>
      <c r="F70" s="8" t="s">
        <v>79</v>
      </c>
      <c r="G70" s="6"/>
      <c r="H70" s="10">
        <v>15000</v>
      </c>
      <c r="I70" s="10">
        <v>15000</v>
      </c>
      <c r="J70" s="10">
        <v>15000</v>
      </c>
    </row>
    <row r="71" spans="1:10" ht="95.1" customHeight="1">
      <c r="A71" s="6">
        <v>56</v>
      </c>
      <c r="B71" s="7" t="s">
        <v>37</v>
      </c>
      <c r="C71" s="8" t="s">
        <v>29</v>
      </c>
      <c r="D71" s="8" t="s">
        <v>70</v>
      </c>
      <c r="E71" s="8" t="s">
        <v>75</v>
      </c>
      <c r="F71" s="8" t="s">
        <v>79</v>
      </c>
      <c r="G71" s="6">
        <v>100</v>
      </c>
      <c r="H71" s="10">
        <v>15000</v>
      </c>
      <c r="I71" s="10">
        <v>15000</v>
      </c>
      <c r="J71" s="10">
        <v>15000</v>
      </c>
    </row>
    <row r="72" spans="1:10" ht="47.25">
      <c r="A72" s="6">
        <v>57</v>
      </c>
      <c r="B72" s="7" t="s">
        <v>38</v>
      </c>
      <c r="C72" s="8" t="s">
        <v>29</v>
      </c>
      <c r="D72" s="8" t="s">
        <v>70</v>
      </c>
      <c r="E72" s="8" t="s">
        <v>75</v>
      </c>
      <c r="F72" s="8" t="s">
        <v>79</v>
      </c>
      <c r="G72" s="6">
        <v>120</v>
      </c>
      <c r="H72" s="10">
        <v>15000</v>
      </c>
      <c r="I72" s="10">
        <v>15000</v>
      </c>
      <c r="J72" s="10">
        <v>15000</v>
      </c>
    </row>
    <row r="73" spans="1:10" ht="63">
      <c r="A73" s="6">
        <v>58</v>
      </c>
      <c r="B73" s="7" t="s">
        <v>80</v>
      </c>
      <c r="C73" s="8" t="s">
        <v>29</v>
      </c>
      <c r="D73" s="8" t="s">
        <v>70</v>
      </c>
      <c r="E73" s="8">
        <v>10</v>
      </c>
      <c r="F73" s="8"/>
      <c r="G73" s="6"/>
      <c r="H73" s="10">
        <f t="shared" ref="H73:J77" si="4">H74</f>
        <v>74237</v>
      </c>
      <c r="I73" s="10">
        <f t="shared" si="4"/>
        <v>74237</v>
      </c>
      <c r="J73" s="10">
        <f t="shared" si="4"/>
        <v>74237</v>
      </c>
    </row>
    <row r="74" spans="1:10" ht="63">
      <c r="A74" s="6">
        <v>59</v>
      </c>
      <c r="B74" s="7" t="s">
        <v>58</v>
      </c>
      <c r="C74" s="8" t="s">
        <v>29</v>
      </c>
      <c r="D74" s="8" t="s">
        <v>70</v>
      </c>
      <c r="E74" s="8">
        <v>10</v>
      </c>
      <c r="F74" s="8" t="s">
        <v>59</v>
      </c>
      <c r="G74" s="6"/>
      <c r="H74" s="10">
        <f t="shared" si="4"/>
        <v>74237</v>
      </c>
      <c r="I74" s="10">
        <f t="shared" si="4"/>
        <v>74237</v>
      </c>
      <c r="J74" s="10">
        <f t="shared" si="4"/>
        <v>74237</v>
      </c>
    </row>
    <row r="75" spans="1:10" ht="63">
      <c r="A75" s="6">
        <v>60</v>
      </c>
      <c r="B75" s="7" t="s">
        <v>81</v>
      </c>
      <c r="C75" s="8" t="s">
        <v>29</v>
      </c>
      <c r="D75" s="8" t="s">
        <v>70</v>
      </c>
      <c r="E75" s="8">
        <v>10</v>
      </c>
      <c r="F75" s="8" t="s">
        <v>82</v>
      </c>
      <c r="G75" s="6"/>
      <c r="H75" s="10">
        <f t="shared" si="4"/>
        <v>74237</v>
      </c>
      <c r="I75" s="10">
        <f t="shared" si="4"/>
        <v>74237</v>
      </c>
      <c r="J75" s="10">
        <f t="shared" si="4"/>
        <v>74237</v>
      </c>
    </row>
    <row r="76" spans="1:10" ht="47.25">
      <c r="A76" s="6">
        <v>61</v>
      </c>
      <c r="B76" s="7" t="s">
        <v>83</v>
      </c>
      <c r="C76" s="8" t="s">
        <v>29</v>
      </c>
      <c r="D76" s="8" t="s">
        <v>70</v>
      </c>
      <c r="E76" s="8">
        <v>10</v>
      </c>
      <c r="F76" s="8" t="s">
        <v>84</v>
      </c>
      <c r="G76" s="6"/>
      <c r="H76" s="10">
        <f t="shared" si="4"/>
        <v>74237</v>
      </c>
      <c r="I76" s="10">
        <f t="shared" si="4"/>
        <v>74237</v>
      </c>
      <c r="J76" s="10">
        <f t="shared" si="4"/>
        <v>74237</v>
      </c>
    </row>
    <row r="77" spans="1:10" ht="50.25" customHeight="1">
      <c r="A77" s="6">
        <v>62</v>
      </c>
      <c r="B77" s="7" t="s">
        <v>48</v>
      </c>
      <c r="C77" s="8" t="s">
        <v>29</v>
      </c>
      <c r="D77" s="8" t="s">
        <v>70</v>
      </c>
      <c r="E77" s="8">
        <v>10</v>
      </c>
      <c r="F77" s="8" t="s">
        <v>84</v>
      </c>
      <c r="G77" s="6">
        <v>200</v>
      </c>
      <c r="H77" s="10">
        <f t="shared" si="4"/>
        <v>74237</v>
      </c>
      <c r="I77" s="10">
        <f t="shared" si="4"/>
        <v>74237</v>
      </c>
      <c r="J77" s="10">
        <f t="shared" si="4"/>
        <v>74237</v>
      </c>
    </row>
    <row r="78" spans="1:10" ht="47.25">
      <c r="A78" s="6">
        <v>63</v>
      </c>
      <c r="B78" s="7" t="s">
        <v>49</v>
      </c>
      <c r="C78" s="8" t="s">
        <v>29</v>
      </c>
      <c r="D78" s="8" t="s">
        <v>70</v>
      </c>
      <c r="E78" s="8">
        <v>10</v>
      </c>
      <c r="F78" s="8" t="s">
        <v>84</v>
      </c>
      <c r="G78" s="6">
        <v>240</v>
      </c>
      <c r="H78" s="10">
        <v>74237</v>
      </c>
      <c r="I78" s="10">
        <v>74237</v>
      </c>
      <c r="J78" s="10">
        <v>74237</v>
      </c>
    </row>
    <row r="79" spans="1:10" ht="47.25">
      <c r="A79" s="6">
        <v>64</v>
      </c>
      <c r="B79" s="7" t="s">
        <v>85</v>
      </c>
      <c r="C79" s="8" t="s">
        <v>29</v>
      </c>
      <c r="D79" s="8" t="s">
        <v>70</v>
      </c>
      <c r="E79" s="8">
        <v>14</v>
      </c>
      <c r="F79" s="8"/>
      <c r="G79" s="6"/>
      <c r="H79" s="10">
        <v>185000</v>
      </c>
      <c r="I79" s="10">
        <v>185000</v>
      </c>
      <c r="J79" s="10">
        <v>185000</v>
      </c>
    </row>
    <row r="80" spans="1:10" ht="60" customHeight="1">
      <c r="A80" s="6">
        <v>65</v>
      </c>
      <c r="B80" s="7" t="s">
        <v>58</v>
      </c>
      <c r="C80" s="8" t="s">
        <v>29</v>
      </c>
      <c r="D80" s="8" t="s">
        <v>70</v>
      </c>
      <c r="E80" s="8">
        <v>14</v>
      </c>
      <c r="F80" s="8" t="s">
        <v>59</v>
      </c>
      <c r="G80" s="6"/>
      <c r="H80" s="10">
        <v>180000</v>
      </c>
      <c r="I80" s="10">
        <v>180000</v>
      </c>
      <c r="J80" s="10">
        <v>180000</v>
      </c>
    </row>
    <row r="81" spans="1:10" ht="63">
      <c r="A81" s="6">
        <v>66</v>
      </c>
      <c r="B81" s="7" t="s">
        <v>86</v>
      </c>
      <c r="C81" s="8" t="s">
        <v>29</v>
      </c>
      <c r="D81" s="8" t="s">
        <v>70</v>
      </c>
      <c r="E81" s="8">
        <v>14</v>
      </c>
      <c r="F81" s="8" t="s">
        <v>87</v>
      </c>
      <c r="G81" s="6"/>
      <c r="H81" s="10">
        <v>180000</v>
      </c>
      <c r="I81" s="10">
        <v>180000</v>
      </c>
      <c r="J81" s="10">
        <v>180000</v>
      </c>
    </row>
    <row r="82" spans="1:10" ht="45.95" customHeight="1">
      <c r="A82" s="6">
        <v>67</v>
      </c>
      <c r="B82" s="7" t="s">
        <v>88</v>
      </c>
      <c r="C82" s="8" t="s">
        <v>29</v>
      </c>
      <c r="D82" s="8" t="s">
        <v>70</v>
      </c>
      <c r="E82" s="8">
        <v>14</v>
      </c>
      <c r="F82" s="8" t="s">
        <v>89</v>
      </c>
      <c r="G82" s="6"/>
      <c r="H82" s="10">
        <v>180000</v>
      </c>
      <c r="I82" s="10">
        <v>180000</v>
      </c>
      <c r="J82" s="10">
        <v>180000</v>
      </c>
    </row>
    <row r="83" spans="1:10" ht="47.25">
      <c r="A83" s="6">
        <v>68</v>
      </c>
      <c r="B83" s="7" t="s">
        <v>48</v>
      </c>
      <c r="C83" s="8" t="s">
        <v>29</v>
      </c>
      <c r="D83" s="8" t="s">
        <v>70</v>
      </c>
      <c r="E83" s="8">
        <v>14</v>
      </c>
      <c r="F83" s="8" t="s">
        <v>89</v>
      </c>
      <c r="G83" s="6">
        <v>200</v>
      </c>
      <c r="H83" s="10">
        <v>180000</v>
      </c>
      <c r="I83" s="10">
        <v>180000</v>
      </c>
      <c r="J83" s="10">
        <v>180000</v>
      </c>
    </row>
    <row r="84" spans="1:10" ht="45.95" customHeight="1">
      <c r="A84" s="6">
        <v>69</v>
      </c>
      <c r="B84" s="7" t="s">
        <v>49</v>
      </c>
      <c r="C84" s="8" t="s">
        <v>29</v>
      </c>
      <c r="D84" s="8" t="s">
        <v>70</v>
      </c>
      <c r="E84" s="8">
        <v>14</v>
      </c>
      <c r="F84" s="8" t="s">
        <v>89</v>
      </c>
      <c r="G84" s="6">
        <v>240</v>
      </c>
      <c r="H84" s="10">
        <v>180000</v>
      </c>
      <c r="I84" s="10">
        <v>180000</v>
      </c>
      <c r="J84" s="10">
        <v>180000</v>
      </c>
    </row>
    <row r="85" spans="1:10" ht="47.25">
      <c r="A85" s="6">
        <v>70</v>
      </c>
      <c r="B85" s="7" t="s">
        <v>76</v>
      </c>
      <c r="C85" s="8" t="s">
        <v>29</v>
      </c>
      <c r="D85" s="8" t="s">
        <v>70</v>
      </c>
      <c r="E85" s="8">
        <v>14</v>
      </c>
      <c r="F85" s="8" t="s">
        <v>77</v>
      </c>
      <c r="G85" s="6"/>
      <c r="H85" s="10">
        <v>5000</v>
      </c>
      <c r="I85" s="10">
        <v>5000</v>
      </c>
      <c r="J85" s="10">
        <v>5000</v>
      </c>
    </row>
    <row r="86" spans="1:10" ht="29.1" customHeight="1">
      <c r="A86" s="6">
        <v>71</v>
      </c>
      <c r="B86" s="7" t="s">
        <v>78</v>
      </c>
      <c r="C86" s="8" t="s">
        <v>29</v>
      </c>
      <c r="D86" s="8" t="s">
        <v>70</v>
      </c>
      <c r="E86" s="8">
        <v>14</v>
      </c>
      <c r="F86" s="8" t="s">
        <v>79</v>
      </c>
      <c r="G86" s="6"/>
      <c r="H86" s="10">
        <v>5000</v>
      </c>
      <c r="I86" s="10">
        <v>5000</v>
      </c>
      <c r="J86" s="10">
        <v>5000</v>
      </c>
    </row>
    <row r="87" spans="1:10" ht="110.25">
      <c r="A87" s="6">
        <v>72</v>
      </c>
      <c r="B87" s="7" t="s">
        <v>37</v>
      </c>
      <c r="C87" s="8" t="s">
        <v>29</v>
      </c>
      <c r="D87" s="8" t="s">
        <v>70</v>
      </c>
      <c r="E87" s="8">
        <v>14</v>
      </c>
      <c r="F87" s="8" t="s">
        <v>79</v>
      </c>
      <c r="G87" s="6">
        <v>200</v>
      </c>
      <c r="H87" s="10">
        <v>5000</v>
      </c>
      <c r="I87" s="10">
        <v>5000</v>
      </c>
      <c r="J87" s="10">
        <v>5000</v>
      </c>
    </row>
    <row r="88" spans="1:10" ht="47.25">
      <c r="A88" s="6">
        <v>73</v>
      </c>
      <c r="B88" s="7" t="s">
        <v>38</v>
      </c>
      <c r="C88" s="8" t="s">
        <v>29</v>
      </c>
      <c r="D88" s="8" t="s">
        <v>70</v>
      </c>
      <c r="E88" s="8">
        <v>14</v>
      </c>
      <c r="F88" s="8" t="s">
        <v>79</v>
      </c>
      <c r="G88" s="6">
        <v>240</v>
      </c>
      <c r="H88" s="10">
        <v>5000</v>
      </c>
      <c r="I88" s="10">
        <v>5000</v>
      </c>
      <c r="J88" s="10">
        <v>5000</v>
      </c>
    </row>
    <row r="89" spans="1:10" ht="23.1" customHeight="1">
      <c r="A89" s="6">
        <v>74</v>
      </c>
      <c r="B89" s="7" t="s">
        <v>90</v>
      </c>
      <c r="C89" s="8" t="s">
        <v>29</v>
      </c>
      <c r="D89" s="8" t="s">
        <v>40</v>
      </c>
      <c r="E89" s="8" t="s">
        <v>32</v>
      </c>
      <c r="F89" s="8"/>
      <c r="G89" s="6"/>
      <c r="H89" s="10">
        <f>H90+H106</f>
        <v>6576904.2200000007</v>
      </c>
      <c r="I89" s="10">
        <f>I90+I106</f>
        <v>2058900</v>
      </c>
      <c r="J89" s="10">
        <f>J90+J106</f>
        <v>2076300</v>
      </c>
    </row>
    <row r="90" spans="1:10" ht="31.5">
      <c r="A90" s="6">
        <v>75</v>
      </c>
      <c r="B90" s="7" t="s">
        <v>91</v>
      </c>
      <c r="C90" s="8" t="s">
        <v>29</v>
      </c>
      <c r="D90" s="8" t="s">
        <v>40</v>
      </c>
      <c r="E90" s="8" t="s">
        <v>75</v>
      </c>
      <c r="F90" s="8"/>
      <c r="G90" s="6"/>
      <c r="H90" s="10">
        <f>H91</f>
        <v>5976904.2200000007</v>
      </c>
      <c r="I90" s="10">
        <f>I91</f>
        <v>1723900</v>
      </c>
      <c r="J90" s="10">
        <f>J91</f>
        <v>1741300</v>
      </c>
    </row>
    <row r="91" spans="1:10" ht="63">
      <c r="A91" s="6">
        <v>76</v>
      </c>
      <c r="B91" s="7" t="s">
        <v>58</v>
      </c>
      <c r="C91" s="8" t="s">
        <v>29</v>
      </c>
      <c r="D91" s="8" t="s">
        <v>40</v>
      </c>
      <c r="E91" s="8" t="s">
        <v>75</v>
      </c>
      <c r="F91" s="8">
        <v>100000000</v>
      </c>
      <c r="G91" s="6"/>
      <c r="H91" s="10">
        <f>H92</f>
        <v>5976904.2200000007</v>
      </c>
      <c r="I91" s="10">
        <f t="shared" ref="I91:J91" si="5">I92</f>
        <v>1723900</v>
      </c>
      <c r="J91" s="10">
        <f t="shared" si="5"/>
        <v>1741300</v>
      </c>
    </row>
    <row r="92" spans="1:10" ht="75" customHeight="1">
      <c r="A92" s="6">
        <v>77</v>
      </c>
      <c r="B92" s="7" t="s">
        <v>92</v>
      </c>
      <c r="C92" s="8" t="s">
        <v>29</v>
      </c>
      <c r="D92" s="8" t="s">
        <v>40</v>
      </c>
      <c r="E92" s="8" t="s">
        <v>75</v>
      </c>
      <c r="F92" s="8">
        <v>130000000</v>
      </c>
      <c r="G92" s="6"/>
      <c r="H92" s="10">
        <f>H93+H96+H99+H102</f>
        <v>5976904.2200000007</v>
      </c>
      <c r="I92" s="10">
        <f>I93+I96+I99+I102</f>
        <v>1723900</v>
      </c>
      <c r="J92" s="10">
        <f>J93+J96+J99+J102</f>
        <v>1741300</v>
      </c>
    </row>
    <row r="93" spans="1:10" ht="47.25">
      <c r="A93" s="6">
        <v>78</v>
      </c>
      <c r="B93" s="7" t="s">
        <v>93</v>
      </c>
      <c r="C93" s="8" t="s">
        <v>29</v>
      </c>
      <c r="D93" s="8" t="s">
        <v>40</v>
      </c>
      <c r="E93" s="8" t="s">
        <v>75</v>
      </c>
      <c r="F93" s="8">
        <v>130092020</v>
      </c>
      <c r="G93" s="6"/>
      <c r="H93" s="10">
        <f>H94</f>
        <v>4050804.22</v>
      </c>
      <c r="I93" s="10">
        <v>0</v>
      </c>
      <c r="J93" s="10">
        <v>0</v>
      </c>
    </row>
    <row r="94" spans="1:10" ht="47.25">
      <c r="A94" s="6">
        <v>79</v>
      </c>
      <c r="B94" s="7" t="s">
        <v>48</v>
      </c>
      <c r="C94" s="8" t="s">
        <v>29</v>
      </c>
      <c r="D94" s="8" t="s">
        <v>40</v>
      </c>
      <c r="E94" s="8" t="s">
        <v>75</v>
      </c>
      <c r="F94" s="8">
        <v>130092020</v>
      </c>
      <c r="G94" s="6">
        <v>200</v>
      </c>
      <c r="H94" s="10">
        <f>H95</f>
        <v>4050804.22</v>
      </c>
      <c r="I94" s="10">
        <v>0</v>
      </c>
      <c r="J94" s="10">
        <v>0</v>
      </c>
    </row>
    <row r="95" spans="1:10" ht="48.95" customHeight="1">
      <c r="A95" s="6">
        <v>80</v>
      </c>
      <c r="B95" s="7" t="s">
        <v>49</v>
      </c>
      <c r="C95" s="8" t="s">
        <v>29</v>
      </c>
      <c r="D95" s="8" t="s">
        <v>40</v>
      </c>
      <c r="E95" s="8" t="s">
        <v>75</v>
      </c>
      <c r="F95" s="8">
        <v>130092020</v>
      </c>
      <c r="G95" s="6">
        <v>240</v>
      </c>
      <c r="H95" s="10">
        <v>4050804.22</v>
      </c>
      <c r="I95" s="10">
        <v>0</v>
      </c>
      <c r="J95" s="10">
        <v>0</v>
      </c>
    </row>
    <row r="96" spans="1:10" ht="51.95" customHeight="1">
      <c r="A96" s="6">
        <v>81</v>
      </c>
      <c r="B96" s="7" t="s">
        <v>94</v>
      </c>
      <c r="C96" s="8" t="s">
        <v>29</v>
      </c>
      <c r="D96" s="8" t="s">
        <v>40</v>
      </c>
      <c r="E96" s="8" t="s">
        <v>75</v>
      </c>
      <c r="F96" s="8">
        <v>130093030</v>
      </c>
      <c r="G96" s="6"/>
      <c r="H96" s="10">
        <f t="shared" ref="H96:J97" si="6">H97</f>
        <v>1796100</v>
      </c>
      <c r="I96" s="10">
        <f t="shared" si="6"/>
        <v>1723900</v>
      </c>
      <c r="J96" s="10">
        <f t="shared" si="6"/>
        <v>1741300</v>
      </c>
    </row>
    <row r="97" spans="1:10" ht="47.25">
      <c r="A97" s="6">
        <v>82</v>
      </c>
      <c r="B97" s="7" t="s">
        <v>48</v>
      </c>
      <c r="C97" s="8" t="s">
        <v>29</v>
      </c>
      <c r="D97" s="8" t="s">
        <v>40</v>
      </c>
      <c r="E97" s="8" t="s">
        <v>75</v>
      </c>
      <c r="F97" s="8">
        <v>130093030</v>
      </c>
      <c r="G97" s="6">
        <v>200</v>
      </c>
      <c r="H97" s="10">
        <f t="shared" si="6"/>
        <v>1796100</v>
      </c>
      <c r="I97" s="10">
        <f t="shared" si="6"/>
        <v>1723900</v>
      </c>
      <c r="J97" s="10">
        <f t="shared" si="6"/>
        <v>1741300</v>
      </c>
    </row>
    <row r="98" spans="1:10" ht="47.25">
      <c r="A98" s="6">
        <v>83</v>
      </c>
      <c r="B98" s="7" t="s">
        <v>49</v>
      </c>
      <c r="C98" s="8" t="s">
        <v>29</v>
      </c>
      <c r="D98" s="8" t="s">
        <v>40</v>
      </c>
      <c r="E98" s="8" t="s">
        <v>75</v>
      </c>
      <c r="F98" s="8">
        <v>130093030</v>
      </c>
      <c r="G98" s="6">
        <v>240</v>
      </c>
      <c r="H98" s="10">
        <v>1796100</v>
      </c>
      <c r="I98" s="10">
        <v>1723900</v>
      </c>
      <c r="J98" s="10">
        <v>1741300</v>
      </c>
    </row>
    <row r="99" spans="1:10" ht="157.5">
      <c r="A99" s="6">
        <v>84</v>
      </c>
      <c r="B99" s="7" t="s">
        <v>95</v>
      </c>
      <c r="C99" s="8" t="s">
        <v>29</v>
      </c>
      <c r="D99" s="8" t="s">
        <v>40</v>
      </c>
      <c r="E99" s="8" t="s">
        <v>75</v>
      </c>
      <c r="F99" s="8" t="s">
        <v>96</v>
      </c>
      <c r="G99" s="6"/>
      <c r="H99" s="10">
        <v>100000</v>
      </c>
      <c r="I99" s="10">
        <v>0</v>
      </c>
      <c r="J99" s="10">
        <v>0</v>
      </c>
    </row>
    <row r="100" spans="1:10" ht="54.75" customHeight="1">
      <c r="A100" s="6">
        <v>85</v>
      </c>
      <c r="B100" s="7" t="s">
        <v>48</v>
      </c>
      <c r="C100" s="8" t="s">
        <v>29</v>
      </c>
      <c r="D100" s="8" t="s">
        <v>40</v>
      </c>
      <c r="E100" s="8" t="s">
        <v>75</v>
      </c>
      <c r="F100" s="8" t="s">
        <v>96</v>
      </c>
      <c r="G100" s="6">
        <v>200</v>
      </c>
      <c r="H100" s="10">
        <v>100000</v>
      </c>
      <c r="I100" s="10">
        <v>0</v>
      </c>
      <c r="J100" s="10">
        <v>0</v>
      </c>
    </row>
    <row r="101" spans="1:10" ht="50.25" customHeight="1">
      <c r="A101" s="6">
        <v>86</v>
      </c>
      <c r="B101" s="7" t="s">
        <v>49</v>
      </c>
      <c r="C101" s="8" t="s">
        <v>29</v>
      </c>
      <c r="D101" s="8" t="s">
        <v>40</v>
      </c>
      <c r="E101" s="8" t="s">
        <v>75</v>
      </c>
      <c r="F101" s="8" t="s">
        <v>96</v>
      </c>
      <c r="G101" s="6">
        <v>240</v>
      </c>
      <c r="H101" s="10">
        <v>100000</v>
      </c>
      <c r="I101" s="10">
        <v>0</v>
      </c>
      <c r="J101" s="10">
        <v>0</v>
      </c>
    </row>
    <row r="102" spans="1:10" ht="126">
      <c r="A102" s="6">
        <v>87</v>
      </c>
      <c r="B102" s="7" t="s">
        <v>97</v>
      </c>
      <c r="C102" s="8" t="s">
        <v>29</v>
      </c>
      <c r="D102" s="8" t="s">
        <v>40</v>
      </c>
      <c r="E102" s="8" t="s">
        <v>75</v>
      </c>
      <c r="F102" s="8" t="s">
        <v>98</v>
      </c>
      <c r="G102" s="6"/>
      <c r="H102" s="10">
        <f>H103</f>
        <v>30000</v>
      </c>
      <c r="I102" s="10">
        <v>0</v>
      </c>
      <c r="J102" s="10">
        <v>0</v>
      </c>
    </row>
    <row r="103" spans="1:10" ht="47.25">
      <c r="A103" s="6">
        <v>88</v>
      </c>
      <c r="B103" s="7" t="s">
        <v>48</v>
      </c>
      <c r="C103" s="8" t="s">
        <v>29</v>
      </c>
      <c r="D103" s="8" t="s">
        <v>40</v>
      </c>
      <c r="E103" s="8" t="s">
        <v>75</v>
      </c>
      <c r="F103" s="8" t="s">
        <v>98</v>
      </c>
      <c r="G103" s="6">
        <v>200</v>
      </c>
      <c r="H103" s="10">
        <f>H104</f>
        <v>30000</v>
      </c>
      <c r="I103" s="10">
        <v>0</v>
      </c>
      <c r="J103" s="10">
        <v>0</v>
      </c>
    </row>
    <row r="104" spans="1:10" ht="54" customHeight="1">
      <c r="A104" s="6">
        <v>89</v>
      </c>
      <c r="B104" s="7" t="s">
        <v>49</v>
      </c>
      <c r="C104" s="8" t="s">
        <v>29</v>
      </c>
      <c r="D104" s="8" t="s">
        <v>40</v>
      </c>
      <c r="E104" s="8" t="s">
        <v>75</v>
      </c>
      <c r="F104" s="8" t="s">
        <v>98</v>
      </c>
      <c r="G104" s="6">
        <v>240</v>
      </c>
      <c r="H104" s="10">
        <f>H105</f>
        <v>30000</v>
      </c>
      <c r="I104" s="10">
        <v>0</v>
      </c>
      <c r="J104" s="10">
        <v>0</v>
      </c>
    </row>
    <row r="105" spans="1:10" ht="21.75" customHeight="1">
      <c r="A105" s="6">
        <v>90</v>
      </c>
      <c r="B105" s="7" t="s">
        <v>28</v>
      </c>
      <c r="C105" s="8" t="s">
        <v>29</v>
      </c>
      <c r="D105" s="8" t="s">
        <v>40</v>
      </c>
      <c r="E105" s="8" t="s">
        <v>75</v>
      </c>
      <c r="F105" s="8" t="s">
        <v>98</v>
      </c>
      <c r="G105" s="6">
        <v>240</v>
      </c>
      <c r="H105" s="10">
        <v>30000</v>
      </c>
      <c r="I105" s="10">
        <v>0</v>
      </c>
      <c r="J105" s="10">
        <v>0</v>
      </c>
    </row>
    <row r="106" spans="1:10" ht="37.5" customHeight="1">
      <c r="A106" s="6">
        <v>91</v>
      </c>
      <c r="B106" s="7" t="s">
        <v>99</v>
      </c>
      <c r="C106" s="8" t="s">
        <v>29</v>
      </c>
      <c r="D106" s="8" t="s">
        <v>40</v>
      </c>
      <c r="E106" s="8">
        <v>12</v>
      </c>
      <c r="F106" s="8"/>
      <c r="G106" s="6"/>
      <c r="H106" s="10">
        <v>600000</v>
      </c>
      <c r="I106" s="10">
        <f>I107</f>
        <v>335000</v>
      </c>
      <c r="J106" s="10">
        <f>J107</f>
        <v>335000</v>
      </c>
    </row>
    <row r="107" spans="1:10" ht="65.25" customHeight="1">
      <c r="A107" s="6">
        <v>92</v>
      </c>
      <c r="B107" s="7" t="s">
        <v>100</v>
      </c>
      <c r="C107" s="8" t="s">
        <v>29</v>
      </c>
      <c r="D107" s="8" t="s">
        <v>40</v>
      </c>
      <c r="E107" s="8">
        <v>12</v>
      </c>
      <c r="F107" s="8">
        <v>100000000</v>
      </c>
      <c r="G107" s="6"/>
      <c r="H107" s="10">
        <v>600000</v>
      </c>
      <c r="I107" s="10">
        <f>I108+I112</f>
        <v>335000</v>
      </c>
      <c r="J107" s="10">
        <f>J108+J112</f>
        <v>335000</v>
      </c>
    </row>
    <row r="108" spans="1:10" ht="21.75" customHeight="1">
      <c r="A108" s="6">
        <v>93</v>
      </c>
      <c r="B108" s="7" t="s">
        <v>101</v>
      </c>
      <c r="C108" s="8" t="s">
        <v>29</v>
      </c>
      <c r="D108" s="8" t="s">
        <v>40</v>
      </c>
      <c r="E108" s="8">
        <v>12</v>
      </c>
      <c r="F108" s="8">
        <v>120000000</v>
      </c>
      <c r="G108" s="6"/>
      <c r="H108" s="10">
        <v>500000</v>
      </c>
      <c r="I108" s="10">
        <v>235000</v>
      </c>
      <c r="J108" s="10">
        <v>235000</v>
      </c>
    </row>
    <row r="109" spans="1:10" ht="31.5">
      <c r="A109" s="6">
        <v>94</v>
      </c>
      <c r="B109" s="7" t="s">
        <v>102</v>
      </c>
      <c r="C109" s="8" t="s">
        <v>29</v>
      </c>
      <c r="D109" s="8" t="s">
        <v>40</v>
      </c>
      <c r="E109" s="8">
        <v>12</v>
      </c>
      <c r="F109" s="8">
        <v>120092010</v>
      </c>
      <c r="G109" s="6"/>
      <c r="H109" s="10">
        <f>H110</f>
        <v>500000</v>
      </c>
      <c r="I109" s="10">
        <v>235000</v>
      </c>
      <c r="J109" s="10">
        <v>235000</v>
      </c>
    </row>
    <row r="110" spans="1:10" ht="48.95" customHeight="1">
      <c r="A110" s="6">
        <v>95</v>
      </c>
      <c r="B110" s="7" t="s">
        <v>48</v>
      </c>
      <c r="C110" s="8" t="s">
        <v>29</v>
      </c>
      <c r="D110" s="8" t="s">
        <v>40</v>
      </c>
      <c r="E110" s="8">
        <v>12</v>
      </c>
      <c r="F110" s="8">
        <v>120092010</v>
      </c>
      <c r="G110" s="6">
        <v>200</v>
      </c>
      <c r="H110" s="10">
        <f>H111</f>
        <v>500000</v>
      </c>
      <c r="I110" s="10">
        <v>235000</v>
      </c>
      <c r="J110" s="10">
        <v>235000</v>
      </c>
    </row>
    <row r="111" spans="1:10" ht="50.25" customHeight="1">
      <c r="A111" s="6">
        <v>96</v>
      </c>
      <c r="B111" s="7" t="s">
        <v>49</v>
      </c>
      <c r="C111" s="8" t="s">
        <v>29</v>
      </c>
      <c r="D111" s="8" t="s">
        <v>40</v>
      </c>
      <c r="E111" s="8">
        <v>12</v>
      </c>
      <c r="F111" s="8">
        <v>120092010</v>
      </c>
      <c r="G111" s="6">
        <v>240</v>
      </c>
      <c r="H111" s="10">
        <v>500000</v>
      </c>
      <c r="I111" s="10">
        <v>235000</v>
      </c>
      <c r="J111" s="10">
        <v>235000</v>
      </c>
    </row>
    <row r="112" spans="1:10" ht="81.75" customHeight="1">
      <c r="A112" s="6">
        <v>97</v>
      </c>
      <c r="B112" s="7" t="s">
        <v>103</v>
      </c>
      <c r="C112" s="8" t="s">
        <v>29</v>
      </c>
      <c r="D112" s="8" t="s">
        <v>40</v>
      </c>
      <c r="E112" s="8">
        <v>12</v>
      </c>
      <c r="F112" s="8">
        <v>170000000</v>
      </c>
      <c r="G112" s="6"/>
      <c r="H112" s="10">
        <v>100000</v>
      </c>
      <c r="I112" s="10">
        <v>100000</v>
      </c>
      <c r="J112" s="10">
        <v>100000</v>
      </c>
    </row>
    <row r="113" spans="1:10" ht="31.5">
      <c r="A113" s="6">
        <v>98</v>
      </c>
      <c r="B113" s="7" t="s">
        <v>104</v>
      </c>
      <c r="C113" s="8" t="s">
        <v>29</v>
      </c>
      <c r="D113" s="8" t="s">
        <v>40</v>
      </c>
      <c r="E113" s="8">
        <v>12</v>
      </c>
      <c r="F113" s="8">
        <v>170092060</v>
      </c>
      <c r="G113" s="6"/>
      <c r="H113" s="10">
        <v>100000</v>
      </c>
      <c r="I113" s="10">
        <v>100000</v>
      </c>
      <c r="J113" s="10">
        <v>100000</v>
      </c>
    </row>
    <row r="114" spans="1:10" ht="47.25">
      <c r="A114" s="6">
        <v>99</v>
      </c>
      <c r="B114" s="7" t="s">
        <v>48</v>
      </c>
      <c r="C114" s="8" t="s">
        <v>29</v>
      </c>
      <c r="D114" s="8" t="s">
        <v>40</v>
      </c>
      <c r="E114" s="8">
        <v>12</v>
      </c>
      <c r="F114" s="8">
        <v>170092060</v>
      </c>
      <c r="G114" s="6">
        <v>200</v>
      </c>
      <c r="H114" s="10">
        <v>100000</v>
      </c>
      <c r="I114" s="10">
        <v>100000</v>
      </c>
      <c r="J114" s="10">
        <v>100000</v>
      </c>
    </row>
    <row r="115" spans="1:10" ht="50.25" customHeight="1">
      <c r="A115" s="6">
        <v>100</v>
      </c>
      <c r="B115" s="7" t="s">
        <v>49</v>
      </c>
      <c r="C115" s="8" t="s">
        <v>29</v>
      </c>
      <c r="D115" s="8" t="s">
        <v>40</v>
      </c>
      <c r="E115" s="8">
        <v>12</v>
      </c>
      <c r="F115" s="8">
        <v>170092060</v>
      </c>
      <c r="G115" s="6">
        <v>240</v>
      </c>
      <c r="H115" s="10">
        <v>100000</v>
      </c>
      <c r="I115" s="10">
        <v>100000</v>
      </c>
      <c r="J115" s="10">
        <v>100000</v>
      </c>
    </row>
    <row r="116" spans="1:10" ht="31.5" customHeight="1">
      <c r="A116" s="6">
        <v>101</v>
      </c>
      <c r="B116" s="7" t="s">
        <v>105</v>
      </c>
      <c r="C116" s="8" t="s">
        <v>29</v>
      </c>
      <c r="D116" s="8" t="s">
        <v>106</v>
      </c>
      <c r="E116" s="8" t="s">
        <v>32</v>
      </c>
      <c r="F116" s="8"/>
      <c r="G116" s="6"/>
      <c r="H116" s="10">
        <f>H117+H123+H135</f>
        <v>6037746.04</v>
      </c>
      <c r="I116" s="10">
        <f>I117+I123+I135</f>
        <v>7296373.8600000003</v>
      </c>
      <c r="J116" s="10">
        <f>J117+J123+J135</f>
        <v>6929817.1699999999</v>
      </c>
    </row>
    <row r="117" spans="1:10" ht="18" customHeight="1">
      <c r="A117" s="6">
        <v>102</v>
      </c>
      <c r="B117" s="7" t="s">
        <v>107</v>
      </c>
      <c r="C117" s="8" t="s">
        <v>29</v>
      </c>
      <c r="D117" s="8" t="s">
        <v>106</v>
      </c>
      <c r="E117" s="8" t="s">
        <v>31</v>
      </c>
      <c r="F117" s="8"/>
      <c r="G117" s="6"/>
      <c r="H117" s="10">
        <f t="shared" ref="H117:J118" si="7">H118</f>
        <v>450000</v>
      </c>
      <c r="I117" s="10">
        <f t="shared" si="7"/>
        <v>200000</v>
      </c>
      <c r="J117" s="10">
        <f t="shared" si="7"/>
        <v>200000</v>
      </c>
    </row>
    <row r="118" spans="1:10" ht="49.5" customHeight="1">
      <c r="A118" s="6">
        <v>103</v>
      </c>
      <c r="B118" s="7" t="s">
        <v>108</v>
      </c>
      <c r="C118" s="8" t="s">
        <v>29</v>
      </c>
      <c r="D118" s="8" t="s">
        <v>106</v>
      </c>
      <c r="E118" s="8" t="s">
        <v>31</v>
      </c>
      <c r="F118" s="8">
        <v>500000000</v>
      </c>
      <c r="G118" s="6"/>
      <c r="H118" s="10">
        <f t="shared" si="7"/>
        <v>450000</v>
      </c>
      <c r="I118" s="10">
        <f t="shared" si="7"/>
        <v>200000</v>
      </c>
      <c r="J118" s="10">
        <f t="shared" si="7"/>
        <v>200000</v>
      </c>
    </row>
    <row r="119" spans="1:10" ht="31.5">
      <c r="A119" s="6">
        <v>104</v>
      </c>
      <c r="B119" s="7" t="s">
        <v>109</v>
      </c>
      <c r="C119" s="8" t="s">
        <v>29</v>
      </c>
      <c r="D119" s="8" t="s">
        <v>106</v>
      </c>
      <c r="E119" s="8" t="s">
        <v>31</v>
      </c>
      <c r="F119" s="8" t="s">
        <v>110</v>
      </c>
      <c r="G119" s="6"/>
      <c r="H119" s="10">
        <f>H120</f>
        <v>450000</v>
      </c>
      <c r="I119" s="10">
        <v>200000</v>
      </c>
      <c r="J119" s="10">
        <v>200000</v>
      </c>
    </row>
    <row r="120" spans="1:10" ht="47.25">
      <c r="A120" s="6">
        <v>105</v>
      </c>
      <c r="B120" s="7" t="s">
        <v>111</v>
      </c>
      <c r="C120" s="8" t="s">
        <v>29</v>
      </c>
      <c r="D120" s="8" t="s">
        <v>106</v>
      </c>
      <c r="E120" s="8" t="s">
        <v>31</v>
      </c>
      <c r="F120" s="8" t="s">
        <v>112</v>
      </c>
      <c r="G120" s="6"/>
      <c r="H120" s="10">
        <f>H121</f>
        <v>450000</v>
      </c>
      <c r="I120" s="10">
        <v>200000</v>
      </c>
      <c r="J120" s="10">
        <v>200000</v>
      </c>
    </row>
    <row r="121" spans="1:10" ht="46.5" customHeight="1">
      <c r="A121" s="6">
        <v>106</v>
      </c>
      <c r="B121" s="7" t="s">
        <v>48</v>
      </c>
      <c r="C121" s="8" t="s">
        <v>29</v>
      </c>
      <c r="D121" s="8" t="s">
        <v>106</v>
      </c>
      <c r="E121" s="8" t="s">
        <v>31</v>
      </c>
      <c r="F121" s="8" t="s">
        <v>112</v>
      </c>
      <c r="G121" s="6">
        <v>200</v>
      </c>
      <c r="H121" s="10">
        <f>H122</f>
        <v>450000</v>
      </c>
      <c r="I121" s="10">
        <v>200000</v>
      </c>
      <c r="J121" s="10">
        <v>200000</v>
      </c>
    </row>
    <row r="122" spans="1:10" ht="51.75" customHeight="1">
      <c r="A122" s="6">
        <v>107</v>
      </c>
      <c r="B122" s="7" t="s">
        <v>49</v>
      </c>
      <c r="C122" s="8" t="s">
        <v>29</v>
      </c>
      <c r="D122" s="8" t="s">
        <v>106</v>
      </c>
      <c r="E122" s="8" t="s">
        <v>31</v>
      </c>
      <c r="F122" s="8" t="s">
        <v>112</v>
      </c>
      <c r="G122" s="6">
        <v>240</v>
      </c>
      <c r="H122" s="10">
        <v>450000</v>
      </c>
      <c r="I122" s="10">
        <v>200000</v>
      </c>
      <c r="J122" s="10">
        <v>200000</v>
      </c>
    </row>
    <row r="123" spans="1:10" ht="24" customHeight="1">
      <c r="A123" s="6">
        <v>108</v>
      </c>
      <c r="B123" s="7" t="s">
        <v>113</v>
      </c>
      <c r="C123" s="8" t="s">
        <v>29</v>
      </c>
      <c r="D123" s="8" t="s">
        <v>106</v>
      </c>
      <c r="E123" s="8" t="s">
        <v>70</v>
      </c>
      <c r="F123" s="8"/>
      <c r="G123" s="6"/>
      <c r="H123" s="10">
        <f>H124+H129</f>
        <v>5287746.04</v>
      </c>
      <c r="I123" s="10">
        <f>I124+I129</f>
        <v>7096373.8600000003</v>
      </c>
      <c r="J123" s="10">
        <f>J124+J129</f>
        <v>6729817.1699999999</v>
      </c>
    </row>
    <row r="124" spans="1:10" ht="63">
      <c r="A124" s="6">
        <v>109</v>
      </c>
      <c r="B124" s="7" t="s">
        <v>58</v>
      </c>
      <c r="C124" s="8" t="s">
        <v>29</v>
      </c>
      <c r="D124" s="8" t="s">
        <v>106</v>
      </c>
      <c r="E124" s="8" t="s">
        <v>70</v>
      </c>
      <c r="F124" s="8">
        <v>100000000</v>
      </c>
      <c r="G124" s="6"/>
      <c r="H124" s="10">
        <f>H125</f>
        <v>4987746.04</v>
      </c>
      <c r="I124" s="10">
        <f>I125</f>
        <v>7096373.8600000003</v>
      </c>
      <c r="J124" s="10">
        <f>J125</f>
        <v>6729817.1699999999</v>
      </c>
    </row>
    <row r="125" spans="1:10" ht="51" customHeight="1">
      <c r="A125" s="6">
        <v>110</v>
      </c>
      <c r="B125" s="7" t="s">
        <v>60</v>
      </c>
      <c r="C125" s="8" t="s">
        <v>29</v>
      </c>
      <c r="D125" s="8" t="s">
        <v>106</v>
      </c>
      <c r="E125" s="8" t="s">
        <v>70</v>
      </c>
      <c r="F125" s="8">
        <v>150000000</v>
      </c>
      <c r="G125" s="6"/>
      <c r="H125" s="10">
        <f>H126</f>
        <v>4987746.04</v>
      </c>
      <c r="I125" s="10">
        <f>I126+I129</f>
        <v>7096373.8600000003</v>
      </c>
      <c r="J125" s="10">
        <f>J126+J129</f>
        <v>6729817.1699999999</v>
      </c>
    </row>
    <row r="126" spans="1:10" ht="63">
      <c r="A126" s="6">
        <v>111</v>
      </c>
      <c r="B126" s="7" t="s">
        <v>62</v>
      </c>
      <c r="C126" s="8" t="s">
        <v>29</v>
      </c>
      <c r="D126" s="8" t="s">
        <v>106</v>
      </c>
      <c r="E126" s="8" t="s">
        <v>70</v>
      </c>
      <c r="F126" s="8">
        <v>150092040</v>
      </c>
      <c r="G126" s="6"/>
      <c r="H126" s="10">
        <f>H127</f>
        <v>4987746.04</v>
      </c>
      <c r="I126" s="10">
        <f>I127</f>
        <v>7096373.8600000003</v>
      </c>
      <c r="J126" s="10">
        <f>J127</f>
        <v>6729817.1699999999</v>
      </c>
    </row>
    <row r="127" spans="1:10" ht="47.25">
      <c r="A127" s="6">
        <v>112</v>
      </c>
      <c r="B127" s="7" t="s">
        <v>48</v>
      </c>
      <c r="C127" s="8" t="s">
        <v>29</v>
      </c>
      <c r="D127" s="8" t="s">
        <v>106</v>
      </c>
      <c r="E127" s="8" t="s">
        <v>70</v>
      </c>
      <c r="F127" s="8">
        <v>150092040</v>
      </c>
      <c r="G127" s="6">
        <v>200</v>
      </c>
      <c r="H127" s="10">
        <f>H128</f>
        <v>4987746.04</v>
      </c>
      <c r="I127" s="10">
        <f>I128</f>
        <v>7096373.8600000003</v>
      </c>
      <c r="J127" s="10">
        <f>J128</f>
        <v>6729817.1699999999</v>
      </c>
    </row>
    <row r="128" spans="1:10" ht="51" customHeight="1">
      <c r="A128" s="6">
        <v>113</v>
      </c>
      <c r="B128" s="7" t="s">
        <v>49</v>
      </c>
      <c r="C128" s="8" t="s">
        <v>29</v>
      </c>
      <c r="D128" s="8" t="s">
        <v>106</v>
      </c>
      <c r="E128" s="8" t="s">
        <v>70</v>
      </c>
      <c r="F128" s="8">
        <v>150092040</v>
      </c>
      <c r="G128" s="6">
        <v>240</v>
      </c>
      <c r="H128" s="10">
        <f>4587746.04+400000</f>
        <v>4987746.04</v>
      </c>
      <c r="I128" s="10">
        <v>7096373.8600000003</v>
      </c>
      <c r="J128" s="10">
        <v>6729817.1699999999</v>
      </c>
    </row>
    <row r="129" spans="1:10" ht="60.75" customHeight="1">
      <c r="A129" s="6">
        <v>114</v>
      </c>
      <c r="B129" s="7" t="s">
        <v>114</v>
      </c>
      <c r="C129" s="8" t="s">
        <v>29</v>
      </c>
      <c r="D129" s="8" t="s">
        <v>106</v>
      </c>
      <c r="E129" s="8" t="s">
        <v>70</v>
      </c>
      <c r="F129" s="8" t="s">
        <v>115</v>
      </c>
      <c r="G129" s="6">
        <v>200</v>
      </c>
      <c r="H129" s="10">
        <f>H130</f>
        <v>300000</v>
      </c>
      <c r="I129" s="10">
        <v>0</v>
      </c>
      <c r="J129" s="10">
        <v>0</v>
      </c>
    </row>
    <row r="130" spans="1:10" ht="51.95" customHeight="1">
      <c r="A130" s="6">
        <v>115</v>
      </c>
      <c r="B130" s="7" t="s">
        <v>48</v>
      </c>
      <c r="C130" s="8" t="s">
        <v>29</v>
      </c>
      <c r="D130" s="8" t="s">
        <v>106</v>
      </c>
      <c r="E130" s="8" t="s">
        <v>70</v>
      </c>
      <c r="F130" s="8" t="s">
        <v>115</v>
      </c>
      <c r="G130" s="6">
        <v>240</v>
      </c>
      <c r="H130" s="10">
        <f>H131+H133</f>
        <v>300000</v>
      </c>
      <c r="I130" s="10">
        <v>0</v>
      </c>
      <c r="J130" s="10">
        <v>0</v>
      </c>
    </row>
    <row r="131" spans="1:10" ht="48.95" customHeight="1">
      <c r="A131" s="6">
        <v>116</v>
      </c>
      <c r="B131" s="7" t="s">
        <v>116</v>
      </c>
      <c r="C131" s="8" t="s">
        <v>29</v>
      </c>
      <c r="D131" s="8" t="s">
        <v>106</v>
      </c>
      <c r="E131" s="8" t="s">
        <v>70</v>
      </c>
      <c r="F131" s="8" t="s">
        <v>117</v>
      </c>
      <c r="G131" s="6">
        <v>200</v>
      </c>
      <c r="H131" s="10">
        <f>H132</f>
        <v>200000</v>
      </c>
      <c r="I131" s="10">
        <v>0</v>
      </c>
      <c r="J131" s="10">
        <v>0</v>
      </c>
    </row>
    <row r="132" spans="1:10" ht="48" customHeight="1">
      <c r="A132" s="6">
        <v>117</v>
      </c>
      <c r="B132" s="7" t="s">
        <v>48</v>
      </c>
      <c r="C132" s="8" t="s">
        <v>29</v>
      </c>
      <c r="D132" s="8" t="s">
        <v>106</v>
      </c>
      <c r="E132" s="8" t="s">
        <v>70</v>
      </c>
      <c r="F132" s="8" t="s">
        <v>117</v>
      </c>
      <c r="G132" s="6">
        <v>240</v>
      </c>
      <c r="H132" s="10">
        <v>200000</v>
      </c>
      <c r="I132" s="10">
        <v>0</v>
      </c>
      <c r="J132" s="10">
        <v>0</v>
      </c>
    </row>
    <row r="133" spans="1:10" ht="52.5" customHeight="1">
      <c r="A133" s="6">
        <v>118</v>
      </c>
      <c r="B133" s="7" t="s">
        <v>118</v>
      </c>
      <c r="C133" s="8" t="s">
        <v>29</v>
      </c>
      <c r="D133" s="8" t="s">
        <v>106</v>
      </c>
      <c r="E133" s="8" t="s">
        <v>70</v>
      </c>
      <c r="F133" s="8" t="s">
        <v>119</v>
      </c>
      <c r="G133" s="6">
        <v>240</v>
      </c>
      <c r="H133" s="10">
        <f>H134</f>
        <v>100000</v>
      </c>
      <c r="I133" s="10">
        <v>0</v>
      </c>
      <c r="J133" s="10">
        <v>0</v>
      </c>
    </row>
    <row r="134" spans="1:10" ht="48" customHeight="1">
      <c r="A134" s="6">
        <v>119</v>
      </c>
      <c r="B134" s="7" t="s">
        <v>48</v>
      </c>
      <c r="C134" s="8" t="s">
        <v>29</v>
      </c>
      <c r="D134" s="8" t="s">
        <v>106</v>
      </c>
      <c r="E134" s="8" t="s">
        <v>70</v>
      </c>
      <c r="F134" s="8" t="s">
        <v>119</v>
      </c>
      <c r="G134" s="6">
        <v>240</v>
      </c>
      <c r="H134" s="10">
        <v>100000</v>
      </c>
      <c r="I134" s="10">
        <v>0</v>
      </c>
      <c r="J134" s="10">
        <v>0</v>
      </c>
    </row>
    <row r="135" spans="1:10" ht="33.75" customHeight="1">
      <c r="A135" s="6">
        <v>120</v>
      </c>
      <c r="B135" s="7" t="s">
        <v>120</v>
      </c>
      <c r="C135" s="8" t="s">
        <v>29</v>
      </c>
      <c r="D135" s="8" t="s">
        <v>106</v>
      </c>
      <c r="E135" s="8" t="s">
        <v>106</v>
      </c>
      <c r="F135" s="8"/>
      <c r="G135" s="6"/>
      <c r="H135" s="10">
        <f>H136</f>
        <v>300000</v>
      </c>
      <c r="I135" s="10">
        <v>0</v>
      </c>
      <c r="J135" s="10">
        <v>0</v>
      </c>
    </row>
    <row r="136" spans="1:10" ht="66.75" customHeight="1">
      <c r="A136" s="6">
        <v>121</v>
      </c>
      <c r="B136" s="7" t="s">
        <v>121</v>
      </c>
      <c r="C136" s="8" t="s">
        <v>29</v>
      </c>
      <c r="D136" s="8" t="s">
        <v>106</v>
      </c>
      <c r="E136" s="8" t="s">
        <v>106</v>
      </c>
      <c r="F136" s="8" t="s">
        <v>42</v>
      </c>
      <c r="G136" s="6"/>
      <c r="H136" s="10">
        <f>H137</f>
        <v>300000</v>
      </c>
      <c r="I136" s="10">
        <v>0</v>
      </c>
      <c r="J136" s="10">
        <v>0</v>
      </c>
    </row>
    <row r="137" spans="1:10" ht="78.75">
      <c r="A137" s="6">
        <v>122</v>
      </c>
      <c r="B137" s="7" t="s">
        <v>122</v>
      </c>
      <c r="C137" s="8" t="s">
        <v>29</v>
      </c>
      <c r="D137" s="8" t="s">
        <v>106</v>
      </c>
      <c r="E137" s="8" t="s">
        <v>106</v>
      </c>
      <c r="F137" s="8" t="s">
        <v>123</v>
      </c>
      <c r="G137" s="6"/>
      <c r="H137" s="10">
        <f>H138</f>
        <v>300000</v>
      </c>
      <c r="I137" s="10">
        <v>0</v>
      </c>
      <c r="J137" s="10">
        <v>0</v>
      </c>
    </row>
    <row r="138" spans="1:10" ht="15.75">
      <c r="A138" s="6">
        <v>123</v>
      </c>
      <c r="B138" s="7" t="s">
        <v>45</v>
      </c>
      <c r="C138" s="8" t="s">
        <v>29</v>
      </c>
      <c r="D138" s="8" t="s">
        <v>106</v>
      </c>
      <c r="E138" s="8" t="s">
        <v>106</v>
      </c>
      <c r="F138" s="8" t="s">
        <v>123</v>
      </c>
      <c r="G138" s="6">
        <v>500</v>
      </c>
      <c r="H138" s="10">
        <f>H139</f>
        <v>300000</v>
      </c>
      <c r="I138" s="10">
        <v>0</v>
      </c>
      <c r="J138" s="10">
        <v>0</v>
      </c>
    </row>
    <row r="139" spans="1:10" ht="27" customHeight="1">
      <c r="A139" s="6">
        <v>124</v>
      </c>
      <c r="B139" s="7" t="s">
        <v>46</v>
      </c>
      <c r="C139" s="8" t="s">
        <v>29</v>
      </c>
      <c r="D139" s="8" t="s">
        <v>106</v>
      </c>
      <c r="E139" s="8" t="s">
        <v>106</v>
      </c>
      <c r="F139" s="8" t="s">
        <v>123</v>
      </c>
      <c r="G139" s="6">
        <v>540</v>
      </c>
      <c r="H139" s="10">
        <v>300000</v>
      </c>
      <c r="I139" s="10">
        <v>0</v>
      </c>
      <c r="J139" s="10">
        <v>0</v>
      </c>
    </row>
    <row r="140" spans="1:10" ht="15.75">
      <c r="A140" s="6">
        <v>125</v>
      </c>
      <c r="B140" s="7" t="s">
        <v>124</v>
      </c>
      <c r="C140" s="8" t="s">
        <v>29</v>
      </c>
      <c r="D140" s="8" t="s">
        <v>125</v>
      </c>
      <c r="E140" s="8" t="s">
        <v>32</v>
      </c>
      <c r="F140" s="8"/>
      <c r="G140" s="6"/>
      <c r="H140" s="10">
        <f>H141</f>
        <v>2983809.3899999997</v>
      </c>
      <c r="I140" s="10">
        <f>I141</f>
        <v>80000</v>
      </c>
      <c r="J140" s="10">
        <f>J141</f>
        <v>80000</v>
      </c>
    </row>
    <row r="141" spans="1:10" ht="24.75" customHeight="1">
      <c r="A141" s="6">
        <v>126</v>
      </c>
      <c r="B141" s="7" t="s">
        <v>126</v>
      </c>
      <c r="C141" s="8" t="s">
        <v>29</v>
      </c>
      <c r="D141" s="8" t="s">
        <v>125</v>
      </c>
      <c r="E141" s="8" t="s">
        <v>125</v>
      </c>
      <c r="F141" s="8"/>
      <c r="G141" s="6"/>
      <c r="H141" s="10">
        <f>H142+H147</f>
        <v>2983809.3899999997</v>
      </c>
      <c r="I141" s="10">
        <f>I142+I147</f>
        <v>80000</v>
      </c>
      <c r="J141" s="10">
        <f>J142+J147</f>
        <v>80000</v>
      </c>
    </row>
    <row r="142" spans="1:10" ht="62.25" customHeight="1">
      <c r="A142" s="6">
        <v>127</v>
      </c>
      <c r="B142" s="7" t="s">
        <v>58</v>
      </c>
      <c r="C142" s="8" t="s">
        <v>29</v>
      </c>
      <c r="D142" s="8" t="s">
        <v>125</v>
      </c>
      <c r="E142" s="8" t="s">
        <v>125</v>
      </c>
      <c r="F142" s="8" t="s">
        <v>59</v>
      </c>
      <c r="G142" s="6"/>
      <c r="H142" s="10">
        <f>H143</f>
        <v>80000</v>
      </c>
      <c r="I142" s="10">
        <v>80000</v>
      </c>
      <c r="J142" s="10">
        <v>80000</v>
      </c>
    </row>
    <row r="143" spans="1:10" ht="78.75">
      <c r="A143" s="6">
        <v>128</v>
      </c>
      <c r="B143" s="7" t="s">
        <v>127</v>
      </c>
      <c r="C143" s="8" t="s">
        <v>29</v>
      </c>
      <c r="D143" s="8" t="s">
        <v>125</v>
      </c>
      <c r="E143" s="8" t="s">
        <v>125</v>
      </c>
      <c r="F143" s="8" t="s">
        <v>128</v>
      </c>
      <c r="G143" s="6"/>
      <c r="H143" s="10">
        <f>H144</f>
        <v>80000</v>
      </c>
      <c r="I143" s="10">
        <v>80000</v>
      </c>
      <c r="J143" s="10">
        <v>80000</v>
      </c>
    </row>
    <row r="144" spans="1:10" ht="47.25">
      <c r="A144" s="6">
        <v>129</v>
      </c>
      <c r="B144" s="7" t="s">
        <v>129</v>
      </c>
      <c r="C144" s="8" t="s">
        <v>29</v>
      </c>
      <c r="D144" s="8" t="s">
        <v>125</v>
      </c>
      <c r="E144" s="8" t="s">
        <v>125</v>
      </c>
      <c r="F144" s="8" t="s">
        <v>130</v>
      </c>
      <c r="G144" s="6"/>
      <c r="H144" s="10">
        <f>H145</f>
        <v>80000</v>
      </c>
      <c r="I144" s="10">
        <v>80000</v>
      </c>
      <c r="J144" s="10">
        <v>80000</v>
      </c>
    </row>
    <row r="145" spans="1:10" ht="47.25">
      <c r="A145" s="6">
        <v>130</v>
      </c>
      <c r="B145" s="7" t="s">
        <v>48</v>
      </c>
      <c r="C145" s="8" t="s">
        <v>29</v>
      </c>
      <c r="D145" s="8" t="s">
        <v>125</v>
      </c>
      <c r="E145" s="8" t="s">
        <v>125</v>
      </c>
      <c r="F145" s="8" t="s">
        <v>130</v>
      </c>
      <c r="G145" s="6">
        <v>200</v>
      </c>
      <c r="H145" s="10">
        <f>H146</f>
        <v>80000</v>
      </c>
      <c r="I145" s="10">
        <v>80000</v>
      </c>
      <c r="J145" s="10">
        <v>80000</v>
      </c>
    </row>
    <row r="146" spans="1:10" ht="47.25">
      <c r="A146" s="6">
        <v>131</v>
      </c>
      <c r="B146" s="7" t="s">
        <v>49</v>
      </c>
      <c r="C146" s="8" t="s">
        <v>29</v>
      </c>
      <c r="D146" s="8" t="s">
        <v>125</v>
      </c>
      <c r="E146" s="8" t="s">
        <v>125</v>
      </c>
      <c r="F146" s="8" t="s">
        <v>130</v>
      </c>
      <c r="G146" s="6">
        <v>240</v>
      </c>
      <c r="H146" s="10">
        <v>80000</v>
      </c>
      <c r="I146" s="10">
        <v>80000</v>
      </c>
      <c r="J146" s="10">
        <v>80000</v>
      </c>
    </row>
    <row r="147" spans="1:10" ht="78.75">
      <c r="A147" s="6">
        <v>132</v>
      </c>
      <c r="B147" s="7" t="s">
        <v>131</v>
      </c>
      <c r="C147" s="8" t="s">
        <v>29</v>
      </c>
      <c r="D147" s="8" t="s">
        <v>125</v>
      </c>
      <c r="E147" s="8" t="s">
        <v>125</v>
      </c>
      <c r="F147" s="8" t="s">
        <v>42</v>
      </c>
      <c r="G147" s="6"/>
      <c r="H147" s="10">
        <f>H151+H148</f>
        <v>2903809.3899999997</v>
      </c>
      <c r="I147" s="10">
        <v>0</v>
      </c>
      <c r="J147" s="10">
        <v>0</v>
      </c>
    </row>
    <row r="148" spans="1:10" ht="51" customHeight="1">
      <c r="A148" s="6">
        <v>133</v>
      </c>
      <c r="B148" s="7" t="s">
        <v>132</v>
      </c>
      <c r="C148" s="8" t="s">
        <v>29</v>
      </c>
      <c r="D148" s="8" t="s">
        <v>125</v>
      </c>
      <c r="E148" s="8" t="s">
        <v>125</v>
      </c>
      <c r="F148" s="8" t="s">
        <v>133</v>
      </c>
      <c r="G148" s="6"/>
      <c r="H148" s="9">
        <f>H149</f>
        <v>1717899.95</v>
      </c>
      <c r="I148" s="9">
        <v>0</v>
      </c>
      <c r="J148" s="9">
        <v>0</v>
      </c>
    </row>
    <row r="149" spans="1:10" ht="21" customHeight="1">
      <c r="A149" s="6">
        <v>134</v>
      </c>
      <c r="B149" s="7" t="s">
        <v>45</v>
      </c>
      <c r="C149" s="8" t="s">
        <v>29</v>
      </c>
      <c r="D149" s="8" t="s">
        <v>125</v>
      </c>
      <c r="E149" s="8" t="s">
        <v>125</v>
      </c>
      <c r="F149" s="8" t="s">
        <v>133</v>
      </c>
      <c r="G149" s="6">
        <v>500</v>
      </c>
      <c r="H149" s="9">
        <f>H150</f>
        <v>1717899.95</v>
      </c>
      <c r="I149" s="9">
        <v>0</v>
      </c>
      <c r="J149" s="9">
        <v>0</v>
      </c>
    </row>
    <row r="150" spans="1:10" ht="21.95" customHeight="1">
      <c r="A150" s="6">
        <v>135</v>
      </c>
      <c r="B150" s="7" t="s">
        <v>46</v>
      </c>
      <c r="C150" s="8" t="s">
        <v>29</v>
      </c>
      <c r="D150" s="8" t="s">
        <v>125</v>
      </c>
      <c r="E150" s="8" t="s">
        <v>125</v>
      </c>
      <c r="F150" s="8" t="s">
        <v>133</v>
      </c>
      <c r="G150" s="6">
        <v>540</v>
      </c>
      <c r="H150" s="9">
        <v>1717899.95</v>
      </c>
      <c r="I150" s="9">
        <v>0</v>
      </c>
      <c r="J150" s="9">
        <v>0</v>
      </c>
    </row>
    <row r="151" spans="1:10" ht="45.95" customHeight="1">
      <c r="A151" s="6">
        <v>136</v>
      </c>
      <c r="B151" s="7" t="s">
        <v>134</v>
      </c>
      <c r="C151" s="8" t="s">
        <v>29</v>
      </c>
      <c r="D151" s="8" t="s">
        <v>125</v>
      </c>
      <c r="E151" s="8" t="s">
        <v>125</v>
      </c>
      <c r="F151" s="8" t="s">
        <v>135</v>
      </c>
      <c r="G151" s="6"/>
      <c r="H151" s="10">
        <f>H152</f>
        <v>1185909.44</v>
      </c>
      <c r="I151" s="10">
        <v>0</v>
      </c>
      <c r="J151" s="10">
        <v>0</v>
      </c>
    </row>
    <row r="152" spans="1:10" ht="21" customHeight="1">
      <c r="A152" s="6">
        <v>137</v>
      </c>
      <c r="B152" s="7" t="s">
        <v>45</v>
      </c>
      <c r="C152" s="8" t="s">
        <v>29</v>
      </c>
      <c r="D152" s="8" t="s">
        <v>125</v>
      </c>
      <c r="E152" s="8" t="s">
        <v>125</v>
      </c>
      <c r="F152" s="8" t="s">
        <v>135</v>
      </c>
      <c r="G152" s="6">
        <v>500</v>
      </c>
      <c r="H152" s="10">
        <f>H153</f>
        <v>1185909.44</v>
      </c>
      <c r="I152" s="10">
        <v>0</v>
      </c>
      <c r="J152" s="10">
        <v>0</v>
      </c>
    </row>
    <row r="153" spans="1:10" ht="21.95" customHeight="1">
      <c r="A153" s="6">
        <v>138</v>
      </c>
      <c r="B153" s="7" t="s">
        <v>46</v>
      </c>
      <c r="C153" s="8" t="s">
        <v>29</v>
      </c>
      <c r="D153" s="8" t="s">
        <v>125</v>
      </c>
      <c r="E153" s="8" t="s">
        <v>125</v>
      </c>
      <c r="F153" s="8" t="s">
        <v>135</v>
      </c>
      <c r="G153" s="6">
        <v>540</v>
      </c>
      <c r="H153" s="10">
        <v>1185909.44</v>
      </c>
      <c r="I153" s="10">
        <v>0</v>
      </c>
      <c r="J153" s="10">
        <v>0</v>
      </c>
    </row>
    <row r="154" spans="1:10" ht="21.95" customHeight="1">
      <c r="A154" s="6">
        <v>139</v>
      </c>
      <c r="B154" s="7" t="s">
        <v>136</v>
      </c>
      <c r="C154" s="8" t="s">
        <v>29</v>
      </c>
      <c r="D154" s="8" t="s">
        <v>137</v>
      </c>
      <c r="E154" s="8" t="s">
        <v>32</v>
      </c>
      <c r="F154" s="8"/>
      <c r="G154" s="6"/>
      <c r="H154" s="9">
        <f>H155</f>
        <v>17311546.239999998</v>
      </c>
      <c r="I154" s="9">
        <v>0</v>
      </c>
      <c r="J154" s="9">
        <v>0</v>
      </c>
    </row>
    <row r="155" spans="1:10" ht="20.100000000000001" customHeight="1">
      <c r="A155" s="6">
        <v>140</v>
      </c>
      <c r="B155" s="7" t="s">
        <v>138</v>
      </c>
      <c r="C155" s="8" t="s">
        <v>29</v>
      </c>
      <c r="D155" s="8" t="s">
        <v>137</v>
      </c>
      <c r="E155" s="8" t="s">
        <v>31</v>
      </c>
      <c r="F155" s="8"/>
      <c r="G155" s="6"/>
      <c r="H155" s="9">
        <f>H156</f>
        <v>17311546.239999998</v>
      </c>
      <c r="I155" s="9">
        <v>0</v>
      </c>
      <c r="J155" s="9">
        <v>0</v>
      </c>
    </row>
    <row r="156" spans="1:10" ht="63" customHeight="1">
      <c r="A156" s="6">
        <v>141</v>
      </c>
      <c r="B156" s="7" t="s">
        <v>131</v>
      </c>
      <c r="C156" s="8" t="s">
        <v>29</v>
      </c>
      <c r="D156" s="8" t="s">
        <v>137</v>
      </c>
      <c r="E156" s="8" t="s">
        <v>31</v>
      </c>
      <c r="F156" s="8">
        <v>200000000</v>
      </c>
      <c r="G156" s="6"/>
      <c r="H156" s="9">
        <f>H157</f>
        <v>17311546.239999998</v>
      </c>
      <c r="I156" s="9">
        <v>0</v>
      </c>
      <c r="J156" s="9">
        <v>0</v>
      </c>
    </row>
    <row r="157" spans="1:10" ht="26.25" customHeight="1">
      <c r="A157" s="6">
        <v>142</v>
      </c>
      <c r="B157" s="7" t="s">
        <v>46</v>
      </c>
      <c r="C157" s="8" t="s">
        <v>29</v>
      </c>
      <c r="D157" s="8" t="s">
        <v>137</v>
      </c>
      <c r="E157" s="8" t="s">
        <v>31</v>
      </c>
      <c r="F157" s="8" t="s">
        <v>139</v>
      </c>
      <c r="G157" s="6">
        <v>540</v>
      </c>
      <c r="H157" s="9">
        <v>17311546.239999998</v>
      </c>
      <c r="I157" s="9">
        <v>12423600.75</v>
      </c>
      <c r="J157" s="9">
        <v>0</v>
      </c>
    </row>
    <row r="158" spans="1:10" ht="21.95" customHeight="1">
      <c r="A158" s="6">
        <v>143</v>
      </c>
      <c r="B158" s="7" t="s">
        <v>140</v>
      </c>
      <c r="C158" s="8" t="s">
        <v>29</v>
      </c>
      <c r="D158" s="8" t="s">
        <v>75</v>
      </c>
      <c r="E158" s="8" t="s">
        <v>32</v>
      </c>
      <c r="F158" s="8"/>
      <c r="G158" s="6"/>
      <c r="H158" s="9">
        <f>H159</f>
        <v>9200</v>
      </c>
      <c r="I158" s="9">
        <v>9200</v>
      </c>
      <c r="J158" s="9">
        <v>9200</v>
      </c>
    </row>
    <row r="159" spans="1:10" ht="32.25" customHeight="1">
      <c r="A159" s="6">
        <v>144</v>
      </c>
      <c r="B159" s="7" t="s">
        <v>141</v>
      </c>
      <c r="C159" s="8" t="s">
        <v>29</v>
      </c>
      <c r="D159" s="8" t="s">
        <v>75</v>
      </c>
      <c r="E159" s="8" t="s">
        <v>75</v>
      </c>
      <c r="F159" s="8"/>
      <c r="G159" s="6"/>
      <c r="H159" s="9">
        <f>H160</f>
        <v>9200</v>
      </c>
      <c r="I159" s="9">
        <v>9200</v>
      </c>
      <c r="J159" s="9">
        <v>9200</v>
      </c>
    </row>
    <row r="160" spans="1:10" ht="21.95" customHeight="1">
      <c r="A160" s="6">
        <v>145</v>
      </c>
      <c r="B160" s="7" t="s">
        <v>35</v>
      </c>
      <c r="C160" s="8" t="s">
        <v>29</v>
      </c>
      <c r="D160" s="8" t="s">
        <v>75</v>
      </c>
      <c r="E160" s="8" t="s">
        <v>75</v>
      </c>
      <c r="F160" s="8">
        <v>8100000000</v>
      </c>
      <c r="G160" s="6"/>
      <c r="H160" s="9">
        <f>H161</f>
        <v>9200</v>
      </c>
      <c r="I160" s="9">
        <v>9200</v>
      </c>
      <c r="J160" s="9">
        <v>9200</v>
      </c>
    </row>
    <row r="161" spans="1:10" ht="45.95" customHeight="1">
      <c r="A161" s="6">
        <v>146</v>
      </c>
      <c r="B161" s="7" t="s">
        <v>142</v>
      </c>
      <c r="C161" s="8" t="s">
        <v>29</v>
      </c>
      <c r="D161" s="8" t="s">
        <v>75</v>
      </c>
      <c r="E161" s="8" t="s">
        <v>75</v>
      </c>
      <c r="F161" s="8">
        <v>8100085550</v>
      </c>
      <c r="G161" s="6"/>
      <c r="H161" s="9">
        <f>H162</f>
        <v>9200</v>
      </c>
      <c r="I161" s="9">
        <v>9200</v>
      </c>
      <c r="J161" s="9">
        <v>9200</v>
      </c>
    </row>
    <row r="162" spans="1:10" ht="48" customHeight="1">
      <c r="A162" s="6">
        <v>147</v>
      </c>
      <c r="B162" s="7" t="s">
        <v>48</v>
      </c>
      <c r="C162" s="8" t="s">
        <v>29</v>
      </c>
      <c r="D162" s="8" t="s">
        <v>75</v>
      </c>
      <c r="E162" s="8" t="s">
        <v>75</v>
      </c>
      <c r="F162" s="8">
        <v>8100085550</v>
      </c>
      <c r="G162" s="6">
        <v>200</v>
      </c>
      <c r="H162" s="9">
        <f>H163</f>
        <v>9200</v>
      </c>
      <c r="I162" s="9">
        <v>9200</v>
      </c>
      <c r="J162" s="9">
        <v>9200</v>
      </c>
    </row>
    <row r="163" spans="1:10" ht="51" customHeight="1">
      <c r="A163" s="6">
        <v>148</v>
      </c>
      <c r="B163" s="7" t="s">
        <v>49</v>
      </c>
      <c r="C163" s="8" t="s">
        <v>29</v>
      </c>
      <c r="D163" s="8" t="s">
        <v>75</v>
      </c>
      <c r="E163" s="8" t="s">
        <v>75</v>
      </c>
      <c r="F163" s="8">
        <v>8100085550</v>
      </c>
      <c r="G163" s="6">
        <v>240</v>
      </c>
      <c r="H163" s="9">
        <v>9200</v>
      </c>
      <c r="I163" s="9">
        <v>9200</v>
      </c>
      <c r="J163" s="9">
        <v>9200</v>
      </c>
    </row>
    <row r="164" spans="1:10" ht="28.5" customHeight="1">
      <c r="A164" s="6">
        <v>149</v>
      </c>
      <c r="B164" s="7" t="s">
        <v>143</v>
      </c>
      <c r="C164" s="8" t="s">
        <v>144</v>
      </c>
      <c r="D164" s="8" t="s">
        <v>31</v>
      </c>
      <c r="E164" s="8" t="s">
        <v>32</v>
      </c>
      <c r="F164" s="8"/>
      <c r="G164" s="6"/>
      <c r="H164" s="9">
        <f>H165</f>
        <v>1160624.8500000001</v>
      </c>
      <c r="I164" s="9">
        <f>I165</f>
        <v>1160624.8500000001</v>
      </c>
      <c r="J164" s="9">
        <f>J165</f>
        <v>1160624.8500000001</v>
      </c>
    </row>
    <row r="165" spans="1:10" ht="21.95" customHeight="1">
      <c r="A165" s="6">
        <v>150</v>
      </c>
      <c r="B165" s="7" t="s">
        <v>35</v>
      </c>
      <c r="C165" s="8" t="s">
        <v>144</v>
      </c>
      <c r="D165" s="8" t="s">
        <v>31</v>
      </c>
      <c r="E165" s="8" t="s">
        <v>70</v>
      </c>
      <c r="F165" s="8">
        <v>8100000000</v>
      </c>
      <c r="G165" s="6"/>
      <c r="H165" s="9">
        <f t="shared" ref="H165:J167" si="8">H166</f>
        <v>1160624.8500000001</v>
      </c>
      <c r="I165" s="9">
        <f t="shared" si="8"/>
        <v>1160624.8500000001</v>
      </c>
      <c r="J165" s="9">
        <f t="shared" si="8"/>
        <v>1160624.8500000001</v>
      </c>
    </row>
    <row r="166" spans="1:10" ht="83.25" customHeight="1">
      <c r="A166" s="6">
        <v>151</v>
      </c>
      <c r="B166" s="7" t="s">
        <v>145</v>
      </c>
      <c r="C166" s="8" t="s">
        <v>144</v>
      </c>
      <c r="D166" s="8" t="s">
        <v>31</v>
      </c>
      <c r="E166" s="8" t="s">
        <v>70</v>
      </c>
      <c r="F166" s="8">
        <v>8110095020</v>
      </c>
      <c r="G166" s="6"/>
      <c r="H166" s="9">
        <f t="shared" si="8"/>
        <v>1160624.8500000001</v>
      </c>
      <c r="I166" s="9">
        <f t="shared" si="8"/>
        <v>1160624.8500000001</v>
      </c>
      <c r="J166" s="9">
        <f t="shared" si="8"/>
        <v>1160624.8500000001</v>
      </c>
    </row>
    <row r="167" spans="1:10" ht="113.25" customHeight="1">
      <c r="A167" s="6">
        <v>152</v>
      </c>
      <c r="B167" s="7" t="s">
        <v>37</v>
      </c>
      <c r="C167" s="8" t="s">
        <v>144</v>
      </c>
      <c r="D167" s="8" t="s">
        <v>31</v>
      </c>
      <c r="E167" s="8" t="s">
        <v>70</v>
      </c>
      <c r="F167" s="8">
        <v>8110095020</v>
      </c>
      <c r="G167" s="6">
        <v>100</v>
      </c>
      <c r="H167" s="9">
        <f t="shared" si="8"/>
        <v>1160624.8500000001</v>
      </c>
      <c r="I167" s="9">
        <f t="shared" si="8"/>
        <v>1160624.8500000001</v>
      </c>
      <c r="J167" s="9">
        <f t="shared" si="8"/>
        <v>1160624.8500000001</v>
      </c>
    </row>
    <row r="168" spans="1:10" ht="45" customHeight="1">
      <c r="A168" s="6">
        <v>153</v>
      </c>
      <c r="B168" s="7" t="s">
        <v>38</v>
      </c>
      <c r="C168" s="8" t="s">
        <v>144</v>
      </c>
      <c r="D168" s="8" t="s">
        <v>31</v>
      </c>
      <c r="E168" s="8" t="s">
        <v>70</v>
      </c>
      <c r="F168" s="8">
        <v>8110095020</v>
      </c>
      <c r="G168" s="6">
        <v>120</v>
      </c>
      <c r="H168" s="9">
        <v>1160624.8500000001</v>
      </c>
      <c r="I168" s="9">
        <v>1160624.8500000001</v>
      </c>
      <c r="J168" s="9">
        <v>1160624.8500000001</v>
      </c>
    </row>
    <row r="169" spans="1:10" ht="21.95" customHeight="1">
      <c r="A169" s="6">
        <v>154</v>
      </c>
      <c r="B169" s="7" t="s">
        <v>146</v>
      </c>
      <c r="C169" s="8"/>
      <c r="D169" s="8"/>
      <c r="E169" s="8"/>
      <c r="F169" s="8"/>
      <c r="G169" s="6"/>
      <c r="H169" s="14">
        <v>0</v>
      </c>
      <c r="I169" s="9">
        <v>825456.05</v>
      </c>
      <c r="J169" s="9">
        <v>1587682.04</v>
      </c>
    </row>
    <row r="170" spans="1:10" ht="21.95" customHeight="1">
      <c r="A170" s="15"/>
      <c r="B170" s="16"/>
      <c r="C170" s="15"/>
      <c r="D170" s="15"/>
      <c r="E170" s="15"/>
      <c r="F170" s="15"/>
      <c r="G170" s="15"/>
      <c r="H170" s="17"/>
      <c r="I170" s="17"/>
      <c r="J170" s="18"/>
    </row>
    <row r="171" spans="1:10" ht="21.95" customHeight="1">
      <c r="A171" s="15"/>
      <c r="B171" s="16"/>
      <c r="C171" s="15"/>
      <c r="D171" s="15"/>
      <c r="E171" s="15"/>
      <c r="F171" s="15"/>
      <c r="G171" s="15"/>
      <c r="H171" s="17"/>
      <c r="I171" s="17"/>
      <c r="J171" s="18"/>
    </row>
    <row r="172" spans="1:10" ht="21.95" customHeight="1">
      <c r="A172" s="15"/>
      <c r="B172" s="16"/>
      <c r="C172" s="15"/>
      <c r="D172" s="15"/>
      <c r="E172" s="15"/>
      <c r="F172" s="15"/>
      <c r="G172" s="15"/>
      <c r="H172" s="17"/>
      <c r="I172" s="17"/>
      <c r="J172" s="18"/>
    </row>
    <row r="173" spans="1:10" ht="21.95" customHeight="1">
      <c r="A173" s="15"/>
      <c r="B173" s="16"/>
      <c r="C173" s="15"/>
      <c r="D173" s="15"/>
      <c r="E173" s="15"/>
      <c r="F173" s="15"/>
      <c r="G173" s="15"/>
      <c r="H173" s="17"/>
      <c r="I173" s="17"/>
      <c r="J173" s="18"/>
    </row>
  </sheetData>
  <mergeCells count="16">
    <mergeCell ref="H1:J1"/>
    <mergeCell ref="H2:J2"/>
    <mergeCell ref="H3:J3"/>
    <mergeCell ref="H4:J4"/>
    <mergeCell ref="H5:I5"/>
    <mergeCell ref="H6:I6"/>
    <mergeCell ref="H7:I7"/>
    <mergeCell ref="H8:J8"/>
    <mergeCell ref="B10:H10"/>
    <mergeCell ref="A12:B12"/>
    <mergeCell ref="J13:J14"/>
    <mergeCell ref="C13:G13"/>
    <mergeCell ref="A13:A14"/>
    <mergeCell ref="B13:B14"/>
    <mergeCell ref="H13:H14"/>
    <mergeCell ref="I13:I14"/>
  </mergeCells>
  <pageMargins left="0.44861111111111102" right="0.25138888888888899" top="0.75138888888888899" bottom="0.75138888888888899" header="0.29861111111111099" footer="0.29861111111111099"/>
  <pageSetup paperSize="9" scale="65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Роспись расходов</vt:lpstr>
      <vt:lpstr>'Роспись расходов'!BFT_Print_Titles</vt:lpstr>
      <vt:lpstr>'Роспись расходов'!LAST_CELL</vt:lpstr>
      <vt:lpstr>'Роспись расходов'!Область_печати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36rssvp</dc:creator>
  <dc:description>POI HSSF rep:2.55.0.44</dc:description>
  <cp:lastModifiedBy>user</cp:lastModifiedBy>
  <cp:lastPrinted>2023-12-18T03:27:15Z</cp:lastPrinted>
  <dcterms:created xsi:type="dcterms:W3CDTF">2022-11-09T07:16:00Z</dcterms:created>
  <dcterms:modified xsi:type="dcterms:W3CDTF">2023-12-22T09:20:05Z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DB751AC284914BACA1DB0F44E8074376_13</vt:lpwstr>
  </property>
  <property fmtid="{D5CDD505-2E9C-101B-9397-08002B2CF9AE}" pid="3" name="KSOProductBuildVer">
    <vt:lpwstr>1049-12.2.0.13359</vt:lpwstr>
  </property>
</Properties>
</file>